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2026" sheetId="1" state="visible" r:id="rId1"/>
    <sheet name="Лист1" sheetId="2" state="visible" r:id="rId2"/>
  </sheets>
  <definedNames>
    <definedName name="_xlnm._FilterDatabase" localSheetId="0" hidden="1">2025!$B$7:$I$23</definedName>
    <definedName name="_xlnm.Print_Area" localSheetId="0">2025!$A$1:$L$32</definedName>
  </definedNames>
  <calcPr/>
</workbook>
</file>

<file path=xl/sharedStrings.xml><?xml version="1.0" encoding="utf-8"?>
<sst xmlns="http://schemas.openxmlformats.org/spreadsheetml/2006/main" count="37" uniqueCount="37">
  <si>
    <t>Утверждено</t>
  </si>
  <si>
    <t xml:space="preserve">Приложение  15 к решению сессии </t>
  </si>
  <si>
    <t xml:space="preserve">Совета депутатов Каргатского района</t>
  </si>
  <si>
    <t xml:space="preserve">от         №</t>
  </si>
  <si>
    <t xml:space="preserve">Распределение иных межбюджетных трансфертов бюджетам поселений Каргатского района из бюджета Каргатского района Новосибирской области, источником финансового обеспечения которых является субсидия на реализацию мероприятий по обеспечению сбалансированности местных бюджетов в рамках государственной программы Новосибирской области "Управление финансами в Новосибирской области" на 2026 год и плановый период 2027-2028 годов</t>
  </si>
  <si>
    <t/>
  </si>
  <si>
    <t>тыс.рублей</t>
  </si>
  <si>
    <t xml:space="preserve">Наименование муниципальных образований </t>
  </si>
  <si>
    <t xml:space="preserve">2026 г</t>
  </si>
  <si>
    <t xml:space="preserve">2021 г</t>
  </si>
  <si>
    <t xml:space="preserve">2027 г</t>
  </si>
  <si>
    <t xml:space="preserve">2028 г</t>
  </si>
  <si>
    <t>г.Каргат</t>
  </si>
  <si>
    <t>Алабугинский</t>
  </si>
  <si>
    <t>Беркутовский</t>
  </si>
  <si>
    <t>В-Каргатский</t>
  </si>
  <si>
    <t>Карганский</t>
  </si>
  <si>
    <t>Кубанский</t>
  </si>
  <si>
    <t>Маршанский</t>
  </si>
  <si>
    <t>Мусинский</t>
  </si>
  <si>
    <t>Первомайский</t>
  </si>
  <si>
    <t>Суминский</t>
  </si>
  <si>
    <t>Форпост-Каргатский</t>
  </si>
  <si>
    <t xml:space="preserve">Всего по местным бюджетам</t>
  </si>
  <si>
    <t xml:space="preserve">Глава Каргатского района </t>
  </si>
  <si>
    <t>В.А.Флек</t>
  </si>
  <si>
    <t xml:space="preserve">Новосибирской области</t>
  </si>
  <si>
    <t xml:space="preserve">Н.Л. Терентьев</t>
  </si>
  <si>
    <t>Наименование</t>
  </si>
  <si>
    <t xml:space="preserve">Дотация на сбалансированность Дсбал = Н * Копт</t>
  </si>
  <si>
    <t xml:space="preserve">Дотация на выравнивание бюджетной обеспеченности</t>
  </si>
  <si>
    <t xml:space="preserve">Дотация из РФФПП за счет собственных средств</t>
  </si>
  <si>
    <t>Дсбал</t>
  </si>
  <si>
    <t>Д1</t>
  </si>
  <si>
    <t>Д2</t>
  </si>
  <si>
    <t>Ф-Каргатский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</si>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</sst>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6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0.0"/>
    <numFmt numFmtId="165" formatCode="#,##0.0;[Red]\-#,##0.0"/>
  </numFmts>
  <fonts count="29">
    <font>
      <sz val="10.000000"/>
      <color theme="1" tint="0"/>
      <name val="Arial Cyr"/>
    </font>
    <font>
      <sz val="10.000000"/>
      <color theme="0" tint="0"/>
      <name val="Arial Cyr"/>
    </font>
    <font>
      <sz val="10.000000"/>
      <color rgb="FF3F3F76"/>
      <name val="Arial Cyr"/>
    </font>
    <font>
      <b/>
      <sz val="10.000000"/>
      <color rgb="FF3F3F3F"/>
      <name val="Arial Cyr"/>
    </font>
    <font>
      <b/>
      <sz val="10.000000"/>
      <color rgb="FFFA7D00"/>
      <name val="Arial Cyr"/>
    </font>
    <font>
      <sz val="10.000000"/>
      <name val="Arial Cyr"/>
    </font>
    <font>
      <b/>
      <sz val="15.000000"/>
      <color theme="3" tint="0"/>
      <name val="Arial Cyr"/>
    </font>
    <font>
      <b/>
      <sz val="13.000000"/>
      <color theme="3" tint="0"/>
      <name val="Arial Cyr"/>
    </font>
    <font>
      <b/>
      <sz val="11.000000"/>
      <color theme="3" tint="0"/>
      <name val="Arial Cyr"/>
    </font>
    <font>
      <b/>
      <sz val="10.000000"/>
      <color theme="1" tint="0"/>
      <name val="Arial Cyr"/>
    </font>
    <font>
      <b/>
      <sz val="10.000000"/>
      <color theme="0" tint="0"/>
      <name val="Arial Cyr"/>
    </font>
    <font>
      <b/>
      <sz val="18.000000"/>
      <color theme="3" tint="0"/>
      <name val="Cambria"/>
      <scheme val="major"/>
    </font>
    <font>
      <sz val="10.000000"/>
      <color rgb="FF9C6500"/>
      <name val="Arial Cyr"/>
    </font>
    <font>
      <sz val="10.000000"/>
      <name val="Arial"/>
    </font>
    <font>
      <sz val="10.000000"/>
      <color rgb="FF9C0006"/>
      <name val="Arial Cyr"/>
    </font>
    <font>
      <i/>
      <sz val="10.000000"/>
      <color rgb="FF7F7F7F"/>
      <name val="Arial Cyr"/>
    </font>
    <font>
      <sz val="10.000000"/>
      <color rgb="FFFA7D00"/>
      <name val="Arial Cyr"/>
    </font>
    <font>
      <sz val="10.000000"/>
      <color indexed="2"/>
      <name val="Arial Cyr"/>
    </font>
    <font>
      <sz val="10.000000"/>
      <color rgb="FF006100"/>
      <name val="Arial Cyr"/>
    </font>
    <font>
      <sz val="14.000000"/>
      <name val="Times New Roman"/>
    </font>
    <font>
      <b/>
      <sz val="14.000000"/>
      <name val="Times New Roman"/>
    </font>
    <font>
      <sz val="9.000000"/>
      <name val="Times New Roman"/>
    </font>
    <font>
      <sz val="12.000000"/>
      <name val="Times New Roman"/>
    </font>
    <font>
      <b/>
      <sz val="12.000000"/>
      <name val="Times New Roman"/>
    </font>
    <font>
      <sz val="10.000000"/>
      <color indexed="2"/>
      <name val="Arial"/>
    </font>
    <font>
      <sz val="11.000000"/>
      <name val="Arial Cyr"/>
    </font>
    <font>
      <sz val="11.000000"/>
      <name val="Arial"/>
    </font>
    <font>
      <sz val="11.000000"/>
      <color theme="1" tint="0"/>
      <name val="Arial Cyr"/>
    </font>
    <font>
      <b/>
      <sz val="10.000000"/>
      <name val="Arial Cyr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indexed="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  <fill>
      <patternFill patternType="solid">
        <fgColor indexed="27"/>
        <bgColor indexed="27"/>
      </patternFill>
    </fill>
    <fill>
      <patternFill patternType="solid">
        <fgColor indexed="5"/>
        <bgColor indexed="5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49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0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2" fillId="25" borderId="1" numFmtId="0" applyNumberFormat="1" applyFont="1" applyFill="1" applyBorder="1"/>
    <xf fontId="3" fillId="26" borderId="2" numFmtId="0" applyNumberFormat="1" applyFont="1" applyFill="1" applyBorder="1"/>
    <xf fontId="4" fillId="26" borderId="1" numFmtId="0" applyNumberFormat="1" applyFont="1" applyFill="1" applyBorder="1"/>
    <xf fontId="5" fillId="0" borderId="0" numFmtId="160" applyNumberFormat="1" applyFont="1" applyFill="1" applyBorder="1"/>
    <xf fontId="5" fillId="0" borderId="0" numFmtId="161" applyNumberFormat="1" applyFont="1" applyFill="1" applyBorder="1"/>
    <xf fontId="6" fillId="0" borderId="3" numFmtId="0" applyNumberFormat="1" applyFont="1" applyFill="1" applyBorder="1"/>
    <xf fontId="7" fillId="0" borderId="4" numFmtId="0" applyNumberFormat="1" applyFont="1" applyFill="1" applyBorder="1"/>
    <xf fontId="8" fillId="0" borderId="5" numFmtId="0" applyNumberFormat="1" applyFont="1" applyFill="1" applyBorder="1"/>
    <xf fontId="8" fillId="0" borderId="0" numFmtId="0" applyNumberFormat="1" applyFont="1" applyFill="1" applyBorder="1"/>
    <xf fontId="9" fillId="0" borderId="6" numFmtId="0" applyNumberFormat="1" applyFont="1" applyFill="1" applyBorder="1"/>
    <xf fontId="10" fillId="27" borderId="7" numFmtId="0" applyNumberFormat="1" applyFont="1" applyFill="1" applyBorder="1"/>
    <xf fontId="11" fillId="0" borderId="0" numFmtId="0" applyNumberFormat="1" applyFont="1" applyFill="1" applyBorder="1"/>
    <xf fontId="12" fillId="28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4" fillId="29" borderId="0" numFmtId="0" applyNumberFormat="1" applyFont="1" applyFill="1" applyBorder="1"/>
    <xf fontId="15" fillId="0" borderId="0" numFmtId="0" applyNumberFormat="1" applyFont="1" applyFill="1" applyBorder="1"/>
    <xf fontId="5" fillId="30" borderId="8" numFmtId="0" applyNumberFormat="1" applyFont="1" applyFill="1" applyBorder="1"/>
    <xf fontId="5" fillId="0" borderId="0" numFmtId="9" applyNumberFormat="1" applyFont="1" applyFill="1" applyBorder="1"/>
    <xf fontId="16" fillId="0" borderId="9" numFmtId="0" applyNumberFormat="1" applyFont="1" applyFill="1" applyBorder="1"/>
    <xf fontId="17" fillId="0" borderId="0" numFmtId="0" applyNumberFormat="1" applyFont="1" applyFill="1" applyBorder="1"/>
    <xf fontId="5" fillId="0" borderId="0" numFmtId="162" applyNumberFormat="1" applyFont="1" applyFill="1" applyBorder="1"/>
    <xf fontId="5" fillId="0" borderId="0" numFmtId="163" applyNumberFormat="1" applyFont="1" applyFill="1" applyBorder="1"/>
    <xf fontId="18" fillId="31" borderId="0" numFmtId="0" applyNumberFormat="1" applyFont="1" applyFill="1" applyBorder="1"/>
  </cellStyleXfs>
  <cellXfs count="44">
    <xf fontId="0" fillId="0" borderId="0" numFmtId="0" xfId="0"/>
    <xf fontId="13" fillId="0" borderId="0" numFmtId="0" xfId="39" applyFont="1"/>
    <xf fontId="13" fillId="0" borderId="0" numFmtId="0" xfId="40" applyFont="1"/>
    <xf fontId="0" fillId="32" borderId="0" numFmtId="0" xfId="0" applyFill="1"/>
    <xf fontId="0" fillId="0" borderId="0" numFmtId="0" xfId="0"/>
    <xf fontId="13" fillId="0" borderId="0" numFmtId="0" xfId="39" applyFont="1" applyAlignment="1">
      <alignment horizontal="right"/>
    </xf>
    <xf fontId="19" fillId="0" borderId="0" numFmtId="0" xfId="39" applyFont="1" applyProtection="1"/>
    <xf fontId="20" fillId="32" borderId="0" numFmtId="0" xfId="39" applyFont="1" applyFill="1" applyAlignment="1" applyProtection="1">
      <alignment horizontal="center" vertical="center" wrapText="1"/>
    </xf>
    <xf fontId="13" fillId="0" borderId="0" numFmtId="0" xfId="39" applyFont="1" applyProtection="1"/>
    <xf fontId="20" fillId="0" borderId="0" numFmtId="0" xfId="39" applyFont="1" applyProtection="1"/>
    <xf fontId="20" fillId="0" borderId="0" numFmtId="0" xfId="39" applyFont="1" applyAlignment="1" applyProtection="1">
      <alignment horizontal="center" vertical="center" wrapText="1"/>
    </xf>
    <xf fontId="19" fillId="0" borderId="10" numFmtId="0" xfId="39" applyFont="1" applyBorder="1" applyAlignment="1" applyProtection="1">
      <alignment horizontal="right"/>
    </xf>
    <xf fontId="21" fillId="0" borderId="10" numFmtId="0" xfId="39" applyFont="1" applyBorder="1" applyAlignment="1" applyProtection="1">
      <alignment horizontal="right"/>
    </xf>
    <xf fontId="19" fillId="0" borderId="11" numFmtId="0" xfId="39" applyFont="1" applyBorder="1" applyAlignment="1" applyProtection="1">
      <alignment horizontal="center" vertical="center" wrapText="1"/>
    </xf>
    <xf fontId="19" fillId="0" borderId="12" numFmtId="0" xfId="39" applyFont="1" applyBorder="1" applyAlignment="1" applyProtection="1">
      <alignment horizontal="center" vertical="center"/>
    </xf>
    <xf fontId="19" fillId="0" borderId="0" numFmtId="0" xfId="39" applyFont="1" applyAlignment="1" applyProtection="1">
      <alignment horizontal="center" vertical="center" wrapText="1"/>
    </xf>
    <xf fontId="19" fillId="0" borderId="13" numFmtId="0" xfId="39" applyFont="1" applyBorder="1" applyAlignment="1" applyProtection="1">
      <alignment horizontal="center" vertical="center" wrapText="1"/>
    </xf>
    <xf fontId="19" fillId="0" borderId="12" numFmtId="0" xfId="39" applyFont="1" applyBorder="1" applyAlignment="1" applyProtection="1">
      <alignment horizontal="center"/>
    </xf>
    <xf fontId="19" fillId="0" borderId="14" numFmtId="0" xfId="39" applyFont="1" applyBorder="1" applyAlignment="1" applyProtection="1">
      <alignment horizontal="left" vertical="center" wrapText="1"/>
    </xf>
    <xf fontId="22" fillId="32" borderId="12" numFmtId="2" xfId="39" applyNumberFormat="1" applyFont="1" applyFill="1" applyBorder="1" applyProtection="1"/>
    <xf fontId="0" fillId="0" borderId="12" numFmtId="164" xfId="0" applyNumberFormat="1" applyBorder="1"/>
    <xf fontId="0" fillId="0" borderId="12" numFmtId="0" xfId="0" applyBorder="1"/>
    <xf fontId="19" fillId="0" borderId="15" numFmtId="0" xfId="39" applyFont="1" applyBorder="1" applyAlignment="1" applyProtection="1">
      <alignment horizontal="left" vertical="center" wrapText="1"/>
    </xf>
    <xf fontId="20" fillId="0" borderId="14" numFmtId="0" xfId="39" applyFont="1" applyBorder="1" applyAlignment="1" applyProtection="1">
      <alignment horizontal="left" vertical="center" wrapText="1"/>
    </xf>
    <xf fontId="23" fillId="0" borderId="12" numFmtId="165" xfId="39" applyNumberFormat="1" applyFont="1" applyBorder="1" applyAlignment="1" applyProtection="1">
      <alignment horizontal="right" vertical="center"/>
    </xf>
    <xf fontId="19" fillId="0" borderId="0" numFmtId="165" xfId="39" applyNumberFormat="1" applyFont="1" applyAlignment="1" applyProtection="1">
      <alignment horizontal="right" vertical="center"/>
    </xf>
    <xf fontId="20" fillId="0" borderId="12" numFmtId="165" xfId="39" applyNumberFormat="1" applyFont="1" applyBorder="1" applyAlignment="1" applyProtection="1">
      <alignment horizontal="right" vertical="center"/>
    </xf>
    <xf fontId="24" fillId="0" borderId="0" numFmtId="0" xfId="39" applyFont="1"/>
    <xf fontId="25" fillId="0" borderId="0" numFmtId="0" xfId="0" applyFont="1"/>
    <xf fontId="26" fillId="0" borderId="0" numFmtId="0" xfId="39" applyFont="1"/>
    <xf fontId="27" fillId="0" borderId="0" numFmtId="0" xfId="0" applyFont="1"/>
    <xf fontId="0" fillId="33" borderId="11" numFmtId="0" xfId="0" applyFill="1" applyBorder="1" applyAlignment="1">
      <alignment horizontal="center" vertical="justify"/>
    </xf>
    <xf fontId="0" fillId="0" borderId="12" numFmtId="0" xfId="0" applyBorder="1" applyAlignment="1">
      <alignment horizontal="center" vertical="justify"/>
    </xf>
    <xf fontId="0" fillId="33" borderId="16" numFmtId="0" xfId="0" applyFill="1" applyBorder="1" applyAlignment="1">
      <alignment horizontal="center" vertical="justify"/>
    </xf>
    <xf fontId="0" fillId="33" borderId="17" numFmtId="0" xfId="0" applyFill="1" applyBorder="1" applyAlignment="1">
      <alignment horizontal="center" vertical="justify"/>
    </xf>
    <xf fontId="0" fillId="33" borderId="12" numFmtId="0" xfId="0" applyFill="1" applyBorder="1" applyAlignment="1">
      <alignment horizontal="center"/>
    </xf>
    <xf fontId="0" fillId="0" borderId="12" numFmtId="0" xfId="0" applyBorder="1" applyAlignment="1">
      <alignment horizontal="center"/>
    </xf>
    <xf fontId="0" fillId="33" borderId="12" numFmtId="0" xfId="0" applyFill="1" applyBorder="1"/>
    <xf fontId="0" fillId="0" borderId="0" numFmtId="164" xfId="0" applyNumberFormat="1"/>
    <xf fontId="5" fillId="33" borderId="12" numFmtId="0" xfId="0" applyFont="1" applyFill="1" applyBorder="1"/>
    <xf fontId="28" fillId="0" borderId="12" numFmtId="0" xfId="0" applyFont="1" applyBorder="1"/>
    <xf fontId="28" fillId="33" borderId="12" numFmtId="0" xfId="0" applyFont="1" applyFill="1" applyBorder="1"/>
    <xf fontId="0" fillId="34" borderId="0" numFmtId="164" xfId="0" applyNumberFormat="1" applyFill="1"/>
    <xf fontId="0" fillId="33" borderId="12" numFmtId="0" xfId="0" applyFill="1" applyBorder="1" applyAlignment="1">
      <alignment horizontal="center" vertical="justify"/>
    </xf>
  </cellXfs>
  <cellStyles count="49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Денежный" xfId="28" builtinId="4"/>
    <cellStyle name="Денежный [0]" xfId="29" builtinId="7"/>
    <cellStyle name="Заголовок 1" xfId="30" builtinId="16"/>
    <cellStyle name="Заголовок 2" xfId="31" builtinId="17"/>
    <cellStyle name="Заголовок 3" xfId="32" builtinId="18"/>
    <cellStyle name="Заголовок 4" xfId="33" builtinId="19"/>
    <cellStyle name="Итог" xfId="34" builtinId="25"/>
    <cellStyle name="Контрольная ячейка" xfId="35" builtinId="23"/>
    <cellStyle name="Название" xfId="36" builtinId="15"/>
    <cellStyle name="Нейтральный" xfId="37" builtinId="28"/>
    <cellStyle name="Обычный" xfId="0" builtinId="0"/>
    <cellStyle name="Обычный 2" xfId="38"/>
    <cellStyle name="Обычный_tmp" xfId="3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Ruler="1" view="pageBreakPreview" topLeftCell="E4" zoomScale="100" workbookViewId="0">
      <selection activeCell="F3" activeCellId="0" sqref="F3:P3"/>
    </sheetView>
  </sheetViews>
  <sheetFormatPr baseColWidth="8" defaultRowHeight="12.75" customHeight="1"/>
  <cols>
    <col hidden="1" min="1" max="4" style="1" width="0"/>
    <col customWidth="1" min="5" max="5" style="1" width="59.855499999999999"/>
    <col customWidth="1" min="6" max="6" style="1" width="14.710900000000001"/>
    <col hidden="1" min="7" max="9" style="1" width="0"/>
    <col customWidth="1" min="10" max="10" style="1" width="13.2852"/>
    <col customWidth="1" min="11" max="11" style="1" width="13"/>
    <col customWidth="1" min="12" max="12" style="1" width="9.1406200000000002"/>
    <col customWidth="1" hidden="1" min="13" max="16" style="1" width="9.1406200000000002"/>
    <col customWidth="1" min="17" max="257" style="1" width="9.1406200000000002"/>
  </cols>
  <sheetData>
    <row r="1" ht="12.75">
      <c r="F1" s="2" t="s">
        <v>0</v>
      </c>
      <c r="G1" t="s">
        <v>0</v>
      </c>
      <c r="H1" s="2"/>
      <c r="I1" s="2"/>
      <c r="J1" s="2"/>
      <c r="K1" s="2"/>
      <c r="L1" s="2"/>
      <c r="M1" s="2"/>
      <c r="N1" s="2"/>
      <c r="O1" s="2"/>
      <c r="P1" s="2"/>
    </row>
    <row r="2" ht="12.75">
      <c r="F2" s="3" t="s">
        <v>1</v>
      </c>
      <c r="G2" s="3"/>
      <c r="H2" s="3"/>
      <c r="I2" s="3"/>
      <c r="J2" s="3"/>
      <c r="K2" s="3"/>
      <c r="L2" s="3"/>
      <c r="M2" s="3"/>
      <c r="N2" s="3"/>
      <c r="O2" s="3"/>
      <c r="P2" s="3"/>
    </row>
    <row r="3" ht="12.75">
      <c r="F3" s="4" t="s">
        <v>2</v>
      </c>
      <c r="G3" s="4"/>
      <c r="H3" s="4"/>
      <c r="I3" s="4"/>
      <c r="J3" s="4"/>
      <c r="K3" s="4"/>
      <c r="L3" s="4"/>
      <c r="M3" s="4"/>
      <c r="N3" s="4"/>
      <c r="O3" s="4"/>
      <c r="P3" s="4"/>
    </row>
    <row r="4" ht="12.75">
      <c r="F4" s="4" t="s">
        <v>3</v>
      </c>
      <c r="G4" s="4"/>
      <c r="H4" s="4"/>
      <c r="I4" s="4"/>
      <c r="J4" s="4"/>
      <c r="K4" s="4"/>
      <c r="L4" s="4"/>
      <c r="M4" s="2"/>
      <c r="N4" s="2"/>
      <c r="O4" s="2"/>
      <c r="P4" s="2"/>
    </row>
    <row r="5" ht="12.75">
      <c r="F5" s="4"/>
      <c r="G5" s="4"/>
      <c r="H5" s="4"/>
      <c r="I5" s="4"/>
      <c r="J5" s="4"/>
      <c r="K5" s="4"/>
      <c r="L5" s="4"/>
      <c r="M5" s="2"/>
      <c r="N5" s="2"/>
      <c r="O5" s="2"/>
      <c r="P5" s="2"/>
    </row>
    <row r="6" ht="12.75">
      <c r="F6" s="5"/>
    </row>
    <row r="7" ht="135" customHeight="1">
      <c r="A7" s="6"/>
      <c r="B7" s="6"/>
      <c r="C7" s="6"/>
      <c r="D7" s="6"/>
      <c r="E7" s="7" t="s">
        <v>4</v>
      </c>
      <c r="F7" s="7"/>
      <c r="G7" s="7"/>
      <c r="H7" s="7"/>
      <c r="I7" s="7"/>
      <c r="J7" s="7"/>
      <c r="K7" s="7"/>
      <c r="L7" s="8"/>
      <c r="M7" s="8"/>
      <c r="N7" s="8"/>
      <c r="O7" s="8"/>
      <c r="P7" s="8"/>
    </row>
    <row r="8" ht="18.75" customHeight="1">
      <c r="A8" s="9"/>
      <c r="B8" s="9"/>
      <c r="C8" s="9"/>
      <c r="D8" s="9"/>
      <c r="E8" s="10"/>
      <c r="F8" s="10" t="s">
        <v>5</v>
      </c>
      <c r="G8" s="8"/>
      <c r="H8" s="8"/>
      <c r="I8" s="8"/>
      <c r="J8" s="8"/>
      <c r="K8" s="8"/>
      <c r="L8" s="8"/>
      <c r="M8" s="8"/>
      <c r="N8" s="8"/>
      <c r="O8" s="8"/>
      <c r="P8" s="8"/>
    </row>
    <row r="9" ht="18.75" customHeight="1">
      <c r="A9" s="6"/>
      <c r="B9" s="6"/>
      <c r="C9" s="6"/>
      <c r="D9" s="6"/>
      <c r="E9" s="6"/>
      <c r="F9" s="11"/>
      <c r="G9" s="8"/>
      <c r="H9" s="8"/>
      <c r="I9" s="8"/>
      <c r="J9" s="8"/>
      <c r="K9" s="12" t="s">
        <v>6</v>
      </c>
      <c r="L9" s="8"/>
      <c r="M9" s="8"/>
      <c r="N9" s="8"/>
      <c r="O9" s="8"/>
      <c r="P9" s="8"/>
    </row>
    <row r="10" ht="50.25" customHeight="1">
      <c r="A10" s="6"/>
      <c r="B10" s="6"/>
      <c r="C10" s="6"/>
      <c r="D10" s="6"/>
      <c r="E10" s="13" t="s">
        <v>7</v>
      </c>
      <c r="F10" s="14" t="s">
        <v>8</v>
      </c>
      <c r="G10" s="14" t="s">
        <v>9</v>
      </c>
      <c r="H10" s="15"/>
      <c r="I10" s="15"/>
      <c r="J10" s="14" t="s">
        <v>10</v>
      </c>
      <c r="K10" s="14" t="s">
        <v>11</v>
      </c>
      <c r="L10" s="8"/>
      <c r="M10" s="8"/>
      <c r="N10" s="8"/>
      <c r="O10" s="8"/>
      <c r="P10" s="8"/>
    </row>
    <row r="11" ht="18.75" customHeight="1">
      <c r="A11" s="6"/>
      <c r="B11" s="6"/>
      <c r="C11" s="6"/>
      <c r="D11" s="6"/>
      <c r="E11" s="16">
        <v>1</v>
      </c>
      <c r="F11" s="13">
        <v>2</v>
      </c>
      <c r="G11" s="15"/>
      <c r="H11" s="15"/>
      <c r="I11" s="15"/>
      <c r="J11" s="17">
        <v>3</v>
      </c>
      <c r="K11" s="17">
        <v>4</v>
      </c>
      <c r="L11" s="8"/>
      <c r="M11" s="8"/>
      <c r="N11" s="8"/>
      <c r="O11" s="8"/>
      <c r="P11" s="8"/>
    </row>
    <row r="12" s="1" customFormat="1" ht="18.75" customHeight="1">
      <c r="A12" s="6"/>
      <c r="B12" s="6"/>
      <c r="C12" s="6"/>
      <c r="D12" s="6"/>
      <c r="E12" s="18" t="s">
        <v>12</v>
      </c>
      <c r="F12" s="19">
        <f>16936.7-1558+250</f>
        <v>15628.700000000001</v>
      </c>
      <c r="G12" s="20">
        <v>10151.299999999999</v>
      </c>
      <c r="H12" s="20">
        <v>9828.2000000000007</v>
      </c>
      <c r="I12" s="21">
        <v>27509.599999999999</v>
      </c>
      <c r="J12" s="20">
        <v>0</v>
      </c>
      <c r="K12" s="20">
        <v>0</v>
      </c>
      <c r="L12" s="8"/>
      <c r="M12" s="8"/>
      <c r="N12" s="8"/>
      <c r="O12" s="8"/>
      <c r="P12" s="8"/>
    </row>
    <row r="13" s="1" customFormat="1" ht="18.75" customHeight="1">
      <c r="A13" s="6"/>
      <c r="B13" s="6"/>
      <c r="C13" s="6"/>
      <c r="D13" s="6"/>
      <c r="E13" s="22" t="s">
        <v>13</v>
      </c>
      <c r="F13" s="19">
        <f>1480.8+50</f>
        <v>1530.8</v>
      </c>
      <c r="G13" s="20">
        <v>3014.5</v>
      </c>
      <c r="H13" s="20">
        <v>2918.5999999999999</v>
      </c>
      <c r="I13" s="21">
        <v>8172.3999999999996</v>
      </c>
      <c r="J13" s="20">
        <v>0</v>
      </c>
      <c r="K13" s="20">
        <v>0</v>
      </c>
      <c r="L13" s="8"/>
      <c r="M13" s="8"/>
      <c r="N13" s="8"/>
      <c r="O13" s="8"/>
      <c r="P13" s="8"/>
    </row>
    <row r="14" s="1" customFormat="1" ht="18.75" customHeight="1">
      <c r="A14" s="6"/>
      <c r="B14" s="6"/>
      <c r="C14" s="6"/>
      <c r="D14" s="6"/>
      <c r="E14" s="18" t="s">
        <v>14</v>
      </c>
      <c r="F14" s="19">
        <f>2059.2-2059.2</f>
        <v>0</v>
      </c>
      <c r="G14" s="20">
        <v>2504</v>
      </c>
      <c r="H14" s="20">
        <v>2424.1999999999998</v>
      </c>
      <c r="I14" s="21">
        <v>9976</v>
      </c>
      <c r="J14" s="20">
        <v>0</v>
      </c>
      <c r="K14" s="20">
        <v>0</v>
      </c>
      <c r="L14" s="8"/>
      <c r="M14" s="8"/>
      <c r="N14" s="8"/>
      <c r="O14" s="8"/>
      <c r="P14" s="8"/>
    </row>
    <row r="15" s="1" customFormat="1" ht="18.75" customHeight="1">
      <c r="A15" s="6"/>
      <c r="B15" s="6"/>
      <c r="C15" s="6"/>
      <c r="D15" s="6"/>
      <c r="E15" s="22" t="s">
        <v>15</v>
      </c>
      <c r="F15" s="19">
        <v>2639.6999999999998</v>
      </c>
      <c r="G15" s="20">
        <v>1427.9000000000001</v>
      </c>
      <c r="H15" s="20">
        <v>1382.5</v>
      </c>
      <c r="I15" s="21">
        <v>6823.1999999999998</v>
      </c>
      <c r="J15" s="20">
        <v>0</v>
      </c>
      <c r="K15" s="20">
        <v>0</v>
      </c>
      <c r="L15" s="8"/>
      <c r="M15" s="8"/>
      <c r="N15" s="8"/>
      <c r="O15" s="8"/>
      <c r="P15" s="8"/>
    </row>
    <row r="16" s="1" customFormat="1" ht="18.75" customHeight="1">
      <c r="A16" s="6"/>
      <c r="B16" s="6"/>
      <c r="C16" s="6"/>
      <c r="D16" s="6"/>
      <c r="E16" s="18" t="s">
        <v>16</v>
      </c>
      <c r="F16" s="19">
        <v>1259.0999999999999</v>
      </c>
      <c r="G16" s="20">
        <v>1969.7</v>
      </c>
      <c r="H16" s="20">
        <v>1907</v>
      </c>
      <c r="I16" s="21">
        <v>6729.3999999999996</v>
      </c>
      <c r="J16" s="20">
        <v>0</v>
      </c>
      <c r="K16" s="20">
        <v>0</v>
      </c>
      <c r="L16" s="8"/>
      <c r="M16" s="8"/>
      <c r="N16" s="8"/>
      <c r="O16" s="8"/>
      <c r="P16" s="8"/>
    </row>
    <row r="17" s="1" customFormat="1" ht="18.75" customHeight="1">
      <c r="A17" s="6"/>
      <c r="B17" s="6"/>
      <c r="C17" s="6"/>
      <c r="D17" s="6"/>
      <c r="E17" s="22" t="s">
        <v>17</v>
      </c>
      <c r="F17" s="19">
        <v>270.5</v>
      </c>
      <c r="G17" s="20">
        <v>1707.5999999999999</v>
      </c>
      <c r="H17" s="20">
        <v>1653.3</v>
      </c>
      <c r="I17" s="21">
        <v>4957.1000000000004</v>
      </c>
      <c r="J17" s="20">
        <v>0</v>
      </c>
      <c r="K17" s="20">
        <v>0</v>
      </c>
      <c r="L17" s="8"/>
      <c r="M17" s="8"/>
      <c r="N17" s="8"/>
      <c r="O17" s="8"/>
      <c r="P17" s="8"/>
    </row>
    <row r="18" s="1" customFormat="1" ht="18.75" customHeight="1">
      <c r="A18" s="6"/>
      <c r="B18" s="6"/>
      <c r="C18" s="6"/>
      <c r="D18" s="6"/>
      <c r="E18" s="18" t="s">
        <v>18</v>
      </c>
      <c r="F18" s="19">
        <v>149.80000000000001</v>
      </c>
      <c r="G18" s="20">
        <v>2009.3</v>
      </c>
      <c r="H18" s="20">
        <v>1945.3</v>
      </c>
      <c r="I18" s="21">
        <v>5607</v>
      </c>
      <c r="J18" s="20">
        <v>0</v>
      </c>
      <c r="K18" s="20">
        <v>0</v>
      </c>
      <c r="L18" s="8"/>
      <c r="M18" s="8"/>
      <c r="N18" s="8"/>
      <c r="O18" s="8"/>
      <c r="P18" s="8"/>
    </row>
    <row r="19" s="1" customFormat="1" ht="18.75" customHeight="1">
      <c r="A19" s="6"/>
      <c r="B19" s="6"/>
      <c r="C19" s="6"/>
      <c r="D19" s="6"/>
      <c r="E19" s="22" t="s">
        <v>19</v>
      </c>
      <c r="F19" s="19">
        <v>645.29999999999995</v>
      </c>
      <c r="G19" s="20">
        <v>1522.9000000000001</v>
      </c>
      <c r="H19" s="20">
        <v>1474.4000000000001</v>
      </c>
      <c r="I19" s="21">
        <v>4653.3000000000002</v>
      </c>
      <c r="J19" s="20">
        <v>0</v>
      </c>
      <c r="K19" s="20">
        <v>0</v>
      </c>
      <c r="L19" s="8"/>
      <c r="M19" s="8"/>
      <c r="N19" s="8"/>
      <c r="O19" s="8"/>
      <c r="P19" s="8"/>
    </row>
    <row r="20" s="1" customFormat="1" ht="18.75" customHeight="1">
      <c r="A20" s="6"/>
      <c r="B20" s="6"/>
      <c r="C20" s="6"/>
      <c r="D20" s="6"/>
      <c r="E20" s="18" t="s">
        <v>20</v>
      </c>
      <c r="F20" s="19">
        <v>2238.0999999999999</v>
      </c>
      <c r="G20" s="20">
        <v>1398.2</v>
      </c>
      <c r="H20" s="20">
        <v>1353.8</v>
      </c>
      <c r="I20" s="21">
        <v>5155.6999999999998</v>
      </c>
      <c r="J20" s="20">
        <v>0</v>
      </c>
      <c r="K20" s="20">
        <v>0</v>
      </c>
      <c r="L20" s="8"/>
      <c r="M20" s="8"/>
      <c r="N20" s="8"/>
      <c r="O20" s="8"/>
      <c r="P20" s="8"/>
    </row>
    <row r="21" s="1" customFormat="1" ht="18.75" customHeight="1">
      <c r="A21" s="6"/>
      <c r="B21" s="6"/>
      <c r="C21" s="6"/>
      <c r="D21" s="6"/>
      <c r="E21" s="22" t="s">
        <v>21</v>
      </c>
      <c r="F21" s="19">
        <v>2002</v>
      </c>
      <c r="G21" s="20">
        <v>1770.5</v>
      </c>
      <c r="H21" s="20">
        <v>1714.0999999999999</v>
      </c>
      <c r="I21" s="21">
        <v>5430.1999999999998</v>
      </c>
      <c r="J21" s="20">
        <v>0</v>
      </c>
      <c r="K21" s="20">
        <v>0</v>
      </c>
      <c r="L21" s="8"/>
      <c r="M21" s="8"/>
      <c r="N21" s="8"/>
      <c r="O21" s="8"/>
      <c r="P21" s="8"/>
    </row>
    <row r="22" s="1" customFormat="1" ht="18.75" customHeight="1">
      <c r="A22" s="6"/>
      <c r="B22" s="6"/>
      <c r="C22" s="6"/>
      <c r="D22" s="6"/>
      <c r="E22" s="18" t="s">
        <v>22</v>
      </c>
      <c r="F22" s="19">
        <v>2225.6999999999998</v>
      </c>
      <c r="G22" s="20">
        <v>1026.3</v>
      </c>
      <c r="H22" s="20">
        <v>993.60000000000002</v>
      </c>
      <c r="I22" s="21">
        <v>4494.6999999999998</v>
      </c>
      <c r="J22" s="20">
        <v>0</v>
      </c>
      <c r="K22" s="20">
        <v>0</v>
      </c>
      <c r="L22" s="8"/>
      <c r="M22" s="8"/>
      <c r="N22" s="8"/>
      <c r="O22" s="8"/>
      <c r="P22" s="8"/>
    </row>
    <row r="23" ht="35.450000000000003" customHeight="1">
      <c r="A23" s="6"/>
      <c r="B23" s="6"/>
      <c r="C23" s="6"/>
      <c r="D23" s="6"/>
      <c r="E23" s="23" t="s">
        <v>23</v>
      </c>
      <c r="F23" s="24">
        <f>SUM(F12:F22)</f>
        <v>28589.699999999997</v>
      </c>
      <c r="G23" s="25"/>
      <c r="H23" s="25"/>
      <c r="I23" s="25"/>
      <c r="J23" s="26">
        <f>SUM(J12:J22)</f>
        <v>0</v>
      </c>
      <c r="K23" s="26">
        <f>SUM(K12:K22)</f>
        <v>0</v>
      </c>
      <c r="L23" s="8"/>
      <c r="M23" s="8"/>
      <c r="N23" s="8"/>
      <c r="O23" s="8"/>
      <c r="P23" s="8"/>
    </row>
    <row r="24" ht="12.75">
      <c r="F24" s="27"/>
    </row>
    <row r="26" ht="14.25">
      <c r="E26" s="28" t="s">
        <v>24</v>
      </c>
      <c r="I26" s="29" t="s">
        <v>25</v>
      </c>
    </row>
    <row r="27" ht="14.25">
      <c r="E27" s="30" t="s">
        <v>26</v>
      </c>
      <c r="F27" s="29" t="s">
        <v>27</v>
      </c>
    </row>
    <row r="28" ht="12.75">
      <c r="E28" s="4"/>
    </row>
    <row r="29" ht="12.75"/>
    <row r="30" ht="12.75"/>
    <row r="31" ht="12.75"/>
    <row r="32" ht="12.75"/>
  </sheetData>
  <mergeCells count="4">
    <mergeCell ref="F2:P2"/>
    <mergeCell ref="F3:P3"/>
    <mergeCell ref="F4:L4"/>
    <mergeCell ref="E7:K7"/>
  </mergeCells>
  <printOptions headings="0" gridLines="0"/>
  <pageMargins left="0.9842519999999999" right="0.39370099999999991" top="0.78740199999999982" bottom="0.78740199999999982" header="0.51181100000000002" footer="0.51181100000000002"/>
  <pageSetup paperSize="9" scale="80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Ruler="1" topLeftCell="A35" zoomScale="100" workbookViewId="0">
      <selection activeCell="E57" activeCellId="0" sqref="E57"/>
    </sheetView>
  </sheetViews>
  <sheetFormatPr baseColWidth="8" defaultRowHeight="12.75" customHeight="1"/>
  <cols>
    <col customWidth="1" min="1" max="1" width="13.140599999999999"/>
    <col customWidth="1" min="2" max="2" width="17"/>
    <col customWidth="1" min="3" max="3" width="14.425800000000001"/>
  </cols>
  <sheetData>
    <row r="3" ht="12.75">
      <c r="G3">
        <v>2015</v>
      </c>
    </row>
    <row r="4" ht="12.75" customHeight="1">
      <c r="A4" s="21" t="s">
        <v>28</v>
      </c>
      <c r="B4" s="31" t="s">
        <v>29</v>
      </c>
      <c r="C4" s="32" t="s">
        <v>30</v>
      </c>
      <c r="D4" s="32" t="s">
        <v>31</v>
      </c>
    </row>
    <row r="5" ht="12.75">
      <c r="A5" s="21"/>
      <c r="B5" s="33"/>
      <c r="C5" s="32"/>
      <c r="D5" s="32"/>
    </row>
    <row r="6" ht="12.75">
      <c r="A6" s="21"/>
      <c r="B6" s="33"/>
      <c r="C6" s="32"/>
      <c r="D6" s="32"/>
    </row>
    <row r="7" ht="12.75">
      <c r="A7" s="21"/>
      <c r="B7" s="33"/>
      <c r="C7" s="32"/>
      <c r="D7" s="32"/>
    </row>
    <row r="8" ht="12.75">
      <c r="A8" s="21"/>
      <c r="B8" s="34"/>
      <c r="C8" s="32"/>
      <c r="D8" s="32"/>
    </row>
    <row r="9" ht="12.75">
      <c r="A9" s="21"/>
      <c r="B9" s="35" t="s">
        <v>32</v>
      </c>
      <c r="C9" s="36" t="s">
        <v>33</v>
      </c>
      <c r="D9" s="36" t="s">
        <v>34</v>
      </c>
    </row>
    <row r="10" ht="12.75">
      <c r="A10" s="21" t="s">
        <v>12</v>
      </c>
      <c r="B10" s="37">
        <v>1763.5999999999999</v>
      </c>
      <c r="C10" s="21">
        <v>20781.700000000001</v>
      </c>
      <c r="D10" s="21">
        <v>177.40000000000001</v>
      </c>
      <c r="E10" s="38">
        <f t="shared" ref="E10:E20" si="0">B10+C10+D10</f>
        <v>22722.700000000001</v>
      </c>
    </row>
    <row r="11" ht="12.75">
      <c r="A11" s="21" t="s">
        <v>13</v>
      </c>
      <c r="B11" s="39">
        <v>4877.6000000000004</v>
      </c>
      <c r="C11" s="21">
        <v>2700.6999999999998</v>
      </c>
      <c r="D11" s="21">
        <v>177.40000000000001</v>
      </c>
      <c r="E11" s="38">
        <f t="shared" si="0"/>
        <v>7755.6999999999998</v>
      </c>
    </row>
    <row r="12" ht="12.75">
      <c r="A12" s="21" t="s">
        <v>14</v>
      </c>
      <c r="B12" s="39">
        <v>6171.6000000000004</v>
      </c>
      <c r="C12" s="21">
        <v>3762.9000000000001</v>
      </c>
      <c r="D12" s="21">
        <v>252.80000000000001</v>
      </c>
      <c r="E12" s="38">
        <f t="shared" si="0"/>
        <v>10187.299999999999</v>
      </c>
    </row>
    <row r="13" ht="12.75">
      <c r="A13" s="21" t="s">
        <v>15</v>
      </c>
      <c r="B13" s="39">
        <v>5298.8999999999996</v>
      </c>
      <c r="C13" s="21">
        <v>1169.3</v>
      </c>
      <c r="D13" s="21">
        <v>177.40000000000001</v>
      </c>
      <c r="E13" s="38">
        <f t="shared" si="0"/>
        <v>6645.5999999999995</v>
      </c>
    </row>
    <row r="14" ht="12.75">
      <c r="A14" s="21" t="s">
        <v>16</v>
      </c>
      <c r="B14" s="39">
        <v>3669.5</v>
      </c>
      <c r="C14" s="21">
        <v>1470.5999999999999</v>
      </c>
      <c r="D14" s="21">
        <v>230.59999999999999</v>
      </c>
      <c r="E14" s="38">
        <f t="shared" si="0"/>
        <v>5370.7000000000007</v>
      </c>
    </row>
    <row r="15" ht="12.75">
      <c r="A15" s="21" t="s">
        <v>17</v>
      </c>
      <c r="B15" s="39">
        <v>2496.8000000000002</v>
      </c>
      <c r="C15" s="21">
        <v>1753.5999999999999</v>
      </c>
      <c r="D15" s="21">
        <v>195.09999999999999</v>
      </c>
      <c r="E15" s="38">
        <f t="shared" si="0"/>
        <v>4445.5</v>
      </c>
    </row>
    <row r="16" ht="12.75">
      <c r="A16" s="21" t="s">
        <v>18</v>
      </c>
      <c r="B16" s="39">
        <v>4902.3999999999996</v>
      </c>
      <c r="C16" s="21">
        <v>2285.8000000000002</v>
      </c>
      <c r="D16" s="21">
        <v>212.90000000000001</v>
      </c>
      <c r="E16" s="38">
        <f t="shared" si="0"/>
        <v>7401.0999999999995</v>
      </c>
    </row>
    <row r="17" ht="12.75">
      <c r="A17" s="21" t="s">
        <v>19</v>
      </c>
      <c r="B17" s="39">
        <v>2775.1999999999998</v>
      </c>
      <c r="C17" s="21">
        <v>805</v>
      </c>
      <c r="D17" s="21">
        <v>53.200000000000003</v>
      </c>
      <c r="E17" s="38">
        <f t="shared" si="0"/>
        <v>3633.3999999999996</v>
      </c>
    </row>
    <row r="18" ht="12.75">
      <c r="A18" s="21" t="s">
        <v>20</v>
      </c>
      <c r="B18" s="39">
        <v>3804.9000000000001</v>
      </c>
      <c r="C18" s="21">
        <v>1018.8</v>
      </c>
      <c r="D18" s="21">
        <v>239.5</v>
      </c>
      <c r="E18" s="38">
        <f t="shared" si="0"/>
        <v>5063.1999999999998</v>
      </c>
    </row>
    <row r="19" ht="12.75">
      <c r="A19" s="21" t="s">
        <v>21</v>
      </c>
      <c r="B19" s="39">
        <v>3217.1999999999998</v>
      </c>
      <c r="C19" s="21">
        <v>1512.9000000000001</v>
      </c>
      <c r="D19" s="21">
        <v>124.2</v>
      </c>
      <c r="E19" s="38">
        <f t="shared" si="0"/>
        <v>4854.3000000000002</v>
      </c>
    </row>
    <row r="20" ht="12.75">
      <c r="A20" s="21" t="s">
        <v>35</v>
      </c>
      <c r="B20" s="39">
        <v>3540.5</v>
      </c>
      <c r="C20" s="21">
        <v>774.39999999999998</v>
      </c>
      <c r="D20" s="21">
        <v>159.5</v>
      </c>
      <c r="E20" s="38">
        <f t="shared" si="0"/>
        <v>4474.3999999999996</v>
      </c>
    </row>
    <row r="21" ht="12.75">
      <c r="A21" s="40" t="s">
        <v>36</v>
      </c>
      <c r="B21" s="41">
        <f>SUM(B10:B20)</f>
        <v>42518.199999999997</v>
      </c>
      <c r="C21" s="40">
        <f>SUM(C10:C20)</f>
        <v>38035.700000000004</v>
      </c>
      <c r="D21" s="40">
        <f>SUM(D10:D20)</f>
        <v>2000.0000000000002</v>
      </c>
      <c r="E21" s="42">
        <f>SUM(E10:E20)</f>
        <v>82553.899999999994</v>
      </c>
    </row>
    <row r="22" ht="12.75">
      <c r="G22">
        <v>2016</v>
      </c>
    </row>
    <row r="23" ht="12.75" customHeight="1">
      <c r="A23" s="21" t="s">
        <v>28</v>
      </c>
      <c r="B23" s="31" t="s">
        <v>29</v>
      </c>
      <c r="C23" s="32" t="s">
        <v>30</v>
      </c>
      <c r="D23" s="32" t="s">
        <v>31</v>
      </c>
    </row>
    <row r="24" ht="12.75">
      <c r="A24" s="21"/>
      <c r="B24" s="33"/>
      <c r="C24" s="32"/>
      <c r="D24" s="32"/>
    </row>
    <row r="25" ht="12.75">
      <c r="A25" s="21"/>
      <c r="B25" s="33"/>
      <c r="C25" s="32"/>
      <c r="D25" s="32"/>
    </row>
    <row r="26" ht="12.75">
      <c r="A26" s="21"/>
      <c r="B26" s="33"/>
      <c r="C26" s="32"/>
      <c r="D26" s="32"/>
    </row>
    <row r="27" ht="12.75">
      <c r="A27" s="21"/>
      <c r="B27" s="34"/>
      <c r="C27" s="32"/>
      <c r="D27" s="32"/>
    </row>
    <row r="28" ht="12.75">
      <c r="A28" s="21"/>
      <c r="B28" s="35" t="s">
        <v>32</v>
      </c>
      <c r="C28" s="36" t="s">
        <v>33</v>
      </c>
      <c r="D28" s="36" t="s">
        <v>34</v>
      </c>
    </row>
    <row r="29" ht="12.75">
      <c r="A29" s="21" t="s">
        <v>12</v>
      </c>
      <c r="B29" s="39">
        <v>2341.1999999999998</v>
      </c>
      <c r="C29" s="21">
        <v>18294.099999999999</v>
      </c>
      <c r="D29" s="21">
        <v>177.40000000000001</v>
      </c>
      <c r="E29" s="38">
        <f t="shared" ref="E29:E59" si="1">B29+C29+D29</f>
        <v>20812.700000000001</v>
      </c>
    </row>
    <row r="30" ht="12.75">
      <c r="A30" s="21" t="s">
        <v>13</v>
      </c>
      <c r="B30" s="39">
        <v>3380.4000000000001</v>
      </c>
      <c r="C30" s="21">
        <v>2400.5999999999999</v>
      </c>
      <c r="D30" s="21">
        <v>177.40000000000001</v>
      </c>
      <c r="E30" s="38">
        <f t="shared" si="1"/>
        <v>5958.3999999999996</v>
      </c>
    </row>
    <row r="31" ht="12.75">
      <c r="A31" s="21" t="s">
        <v>14</v>
      </c>
      <c r="B31" s="39">
        <v>4327.3999999999996</v>
      </c>
      <c r="C31" s="21">
        <v>3313.1999999999998</v>
      </c>
      <c r="D31" s="21">
        <v>252.80000000000001</v>
      </c>
      <c r="E31" s="38">
        <f t="shared" si="1"/>
        <v>7893.3999999999996</v>
      </c>
    </row>
    <row r="32" ht="12.75">
      <c r="A32" s="21" t="s">
        <v>15</v>
      </c>
      <c r="B32" s="39">
        <v>3599.5</v>
      </c>
      <c r="C32" s="21">
        <v>1028.9000000000001</v>
      </c>
      <c r="D32" s="21">
        <v>177.40000000000001</v>
      </c>
      <c r="E32" s="38">
        <f t="shared" si="1"/>
        <v>4805.7999999999993</v>
      </c>
    </row>
    <row r="33" ht="12.75">
      <c r="A33" s="21" t="s">
        <v>16</v>
      </c>
      <c r="B33" s="39">
        <v>2518</v>
      </c>
      <c r="C33" s="21">
        <v>1295.2</v>
      </c>
      <c r="D33" s="21">
        <v>230.59999999999999</v>
      </c>
      <c r="E33" s="38">
        <f t="shared" si="1"/>
        <v>4043.7999999999997</v>
      </c>
    </row>
    <row r="34" ht="12.75">
      <c r="A34" s="21" t="s">
        <v>17</v>
      </c>
      <c r="B34" s="39">
        <v>1739.0999999999999</v>
      </c>
      <c r="C34" s="21">
        <v>1544</v>
      </c>
      <c r="D34" s="21">
        <v>195.09999999999999</v>
      </c>
      <c r="E34" s="38">
        <f t="shared" si="1"/>
        <v>3478.1999999999998</v>
      </c>
    </row>
    <row r="35" ht="12.75">
      <c r="A35" s="21" t="s">
        <v>18</v>
      </c>
      <c r="B35" s="39">
        <v>3391.5</v>
      </c>
      <c r="C35" s="21">
        <v>2012.0999999999999</v>
      </c>
      <c r="D35" s="21">
        <v>212.90000000000001</v>
      </c>
      <c r="E35" s="38">
        <f t="shared" si="1"/>
        <v>5616.5</v>
      </c>
    </row>
    <row r="36" ht="12.75">
      <c r="A36" s="21" t="s">
        <v>19</v>
      </c>
      <c r="B36" s="39">
        <v>1911.9000000000001</v>
      </c>
      <c r="C36" s="21">
        <v>680.29999999999995</v>
      </c>
      <c r="D36" s="21">
        <v>53.200000000000003</v>
      </c>
      <c r="E36" s="38">
        <f t="shared" si="1"/>
        <v>2645.3999999999996</v>
      </c>
    </row>
    <row r="37" ht="12.75">
      <c r="A37" s="21" t="s">
        <v>20</v>
      </c>
      <c r="B37" s="39">
        <v>2592.8000000000002</v>
      </c>
      <c r="C37" s="21">
        <v>897.20000000000005</v>
      </c>
      <c r="D37" s="21">
        <v>239.5</v>
      </c>
      <c r="E37" s="38">
        <f t="shared" si="1"/>
        <v>3729.5</v>
      </c>
    </row>
    <row r="38" ht="12.75">
      <c r="A38" s="21" t="s">
        <v>21</v>
      </c>
      <c r="B38" s="39">
        <v>2226.5999999999999</v>
      </c>
      <c r="C38" s="21">
        <v>1334.0999999999999</v>
      </c>
      <c r="D38" s="21">
        <v>124.2</v>
      </c>
      <c r="E38" s="38">
        <f t="shared" si="1"/>
        <v>3684.8999999999996</v>
      </c>
    </row>
    <row r="39" ht="12.75">
      <c r="A39" s="21" t="s">
        <v>35</v>
      </c>
      <c r="B39" s="39">
        <v>2396.8000000000002</v>
      </c>
      <c r="C39" s="21">
        <v>695.39999999999998</v>
      </c>
      <c r="D39" s="21">
        <v>159.5</v>
      </c>
      <c r="E39" s="38">
        <f t="shared" si="1"/>
        <v>3251.7000000000003</v>
      </c>
    </row>
    <row r="40" ht="12.75">
      <c r="A40" s="40" t="s">
        <v>36</v>
      </c>
      <c r="B40" s="41">
        <f>SUM(B29:B39)</f>
        <v>30425.199999999997</v>
      </c>
      <c r="C40" s="40">
        <f>SUM(C29:C39)</f>
        <v>33495.099999999999</v>
      </c>
      <c r="D40" s="40">
        <f>SUM(D29:D39)</f>
        <v>2000.0000000000002</v>
      </c>
      <c r="E40" s="42">
        <f t="shared" si="1"/>
        <v>65920.300000000003</v>
      </c>
    </row>
    <row r="42" ht="12.75" customHeight="1">
      <c r="A42" s="21" t="s">
        <v>28</v>
      </c>
      <c r="B42" s="43" t="s">
        <v>29</v>
      </c>
      <c r="C42" s="32" t="s">
        <v>30</v>
      </c>
      <c r="D42" s="32" t="s">
        <v>31</v>
      </c>
      <c r="G42">
        <v>2017</v>
      </c>
    </row>
    <row r="43" ht="12.75">
      <c r="A43" s="21"/>
      <c r="B43" s="43"/>
      <c r="C43" s="32"/>
      <c r="D43" s="32"/>
    </row>
    <row r="44" ht="12.75">
      <c r="A44" s="21"/>
      <c r="B44" s="43"/>
      <c r="C44" s="32"/>
      <c r="D44" s="32"/>
    </row>
    <row r="45" ht="12.75">
      <c r="A45" s="21"/>
      <c r="B45" s="43"/>
      <c r="C45" s="32"/>
      <c r="D45" s="32"/>
    </row>
    <row r="46" ht="12.75">
      <c r="A46" s="21"/>
      <c r="B46" s="43"/>
      <c r="C46" s="32"/>
      <c r="D46" s="32"/>
    </row>
    <row r="47" ht="12.75">
      <c r="A47" s="21"/>
      <c r="B47" s="35" t="s">
        <v>32</v>
      </c>
      <c r="C47" s="36" t="s">
        <v>33</v>
      </c>
      <c r="D47" s="36" t="s">
        <v>34</v>
      </c>
    </row>
    <row r="48" ht="12.75">
      <c r="A48" s="21" t="s">
        <v>12</v>
      </c>
      <c r="B48" s="39">
        <v>8501.1000000000004</v>
      </c>
      <c r="C48" s="21">
        <v>12875.700000000001</v>
      </c>
      <c r="D48" s="21">
        <v>177.40000000000001</v>
      </c>
      <c r="E48" s="38">
        <f t="shared" si="1"/>
        <v>21554.200000000004</v>
      </c>
    </row>
    <row r="49" ht="12.75">
      <c r="A49" s="21" t="s">
        <v>13</v>
      </c>
      <c r="B49" s="39">
        <v>5855.5</v>
      </c>
      <c r="C49" s="21">
        <v>1689.5</v>
      </c>
      <c r="D49" s="21">
        <v>177.40000000000001</v>
      </c>
      <c r="E49" s="38">
        <f t="shared" si="1"/>
        <v>7722.3999999999996</v>
      </c>
    </row>
    <row r="50" ht="12.75">
      <c r="A50" s="21" t="s">
        <v>14</v>
      </c>
      <c r="B50" s="39">
        <v>7328.6999999999998</v>
      </c>
      <c r="C50" s="21">
        <v>2332</v>
      </c>
      <c r="D50" s="21">
        <v>252.80000000000001</v>
      </c>
      <c r="E50" s="38">
        <f t="shared" si="1"/>
        <v>9913.5</v>
      </c>
    </row>
    <row r="51" ht="12.75">
      <c r="A51" s="21" t="s">
        <v>15</v>
      </c>
      <c r="B51" s="39">
        <v>5648.1999999999998</v>
      </c>
      <c r="C51" s="21">
        <v>724.10000000000002</v>
      </c>
      <c r="D51" s="21">
        <v>177.40000000000001</v>
      </c>
      <c r="E51" s="38">
        <f t="shared" si="1"/>
        <v>6549.6999999999998</v>
      </c>
    </row>
    <row r="52" ht="12.75">
      <c r="A52" s="21" t="s">
        <v>16</v>
      </c>
      <c r="B52" s="39">
        <v>4216.5</v>
      </c>
      <c r="C52" s="21">
        <v>911.60000000000002</v>
      </c>
      <c r="D52" s="21">
        <v>230.59999999999999</v>
      </c>
      <c r="E52" s="38">
        <f t="shared" si="1"/>
        <v>5358.7000000000007</v>
      </c>
    </row>
    <row r="53" ht="12.75">
      <c r="A53" s="21" t="s">
        <v>17</v>
      </c>
      <c r="B53" s="39">
        <v>3002.5</v>
      </c>
      <c r="C53" s="21">
        <v>1086.8</v>
      </c>
      <c r="D53" s="21">
        <v>195.09999999999999</v>
      </c>
      <c r="E53" s="38">
        <f t="shared" si="1"/>
        <v>4284.4000000000005</v>
      </c>
    </row>
    <row r="54" ht="12.75">
      <c r="A54" s="21" t="s">
        <v>18</v>
      </c>
      <c r="B54" s="39">
        <v>5753.6999999999998</v>
      </c>
      <c r="C54" s="21">
        <v>1416.2</v>
      </c>
      <c r="D54" s="21">
        <v>212.90000000000001</v>
      </c>
      <c r="E54" s="38">
        <f t="shared" si="1"/>
        <v>7382.7999999999993</v>
      </c>
    </row>
    <row r="55" ht="12.75">
      <c r="A55" s="21" t="s">
        <v>19</v>
      </c>
      <c r="B55" s="39">
        <v>3076.3000000000002</v>
      </c>
      <c r="C55" s="21">
        <v>478.69999999999999</v>
      </c>
      <c r="D55" s="21">
        <v>53.200000000000003</v>
      </c>
      <c r="E55" s="38">
        <f t="shared" si="1"/>
        <v>3608.1999999999998</v>
      </c>
    </row>
    <row r="56" ht="12.75">
      <c r="A56" s="21" t="s">
        <v>20</v>
      </c>
      <c r="B56" s="39">
        <v>4155.1000000000004</v>
      </c>
      <c r="C56" s="21">
        <v>631.39999999999998</v>
      </c>
      <c r="D56" s="21">
        <v>239.5</v>
      </c>
      <c r="E56" s="38">
        <f t="shared" si="1"/>
        <v>5026</v>
      </c>
    </row>
    <row r="57" ht="12.75">
      <c r="A57" s="21" t="s">
        <v>21</v>
      </c>
      <c r="B57" s="39">
        <v>3794.6999999999998</v>
      </c>
      <c r="C57" s="21">
        <v>939</v>
      </c>
      <c r="D57" s="21">
        <v>124.2</v>
      </c>
      <c r="E57" s="38">
        <f t="shared" si="1"/>
        <v>4857.8999999999996</v>
      </c>
    </row>
    <row r="58" ht="12.75">
      <c r="A58" s="21" t="s">
        <v>35</v>
      </c>
      <c r="B58" s="39">
        <v>3784.5999999999999</v>
      </c>
      <c r="C58" s="21">
        <v>489.60000000000002</v>
      </c>
      <c r="D58" s="21">
        <v>159.5</v>
      </c>
      <c r="E58" s="38">
        <f t="shared" si="1"/>
        <v>4433.6999999999998</v>
      </c>
    </row>
    <row r="59" ht="12.75">
      <c r="A59" s="40" t="s">
        <v>36</v>
      </c>
      <c r="B59" s="41">
        <f>SUM(B48:B58)</f>
        <v>55116.899999999994</v>
      </c>
      <c r="C59" s="40">
        <f>SUM(C48:C58)</f>
        <v>23574.599999999999</v>
      </c>
      <c r="D59" s="40">
        <f>SUM(D48:D58)</f>
        <v>2000.0000000000002</v>
      </c>
      <c r="E59" s="42">
        <f t="shared" si="1"/>
        <v>80691.5</v>
      </c>
    </row>
  </sheetData>
  <mergeCells count="12">
    <mergeCell ref="A4:A8"/>
    <mergeCell ref="B4:B8"/>
    <mergeCell ref="C4:C8"/>
    <mergeCell ref="D4:D8"/>
    <mergeCell ref="A23:A27"/>
    <mergeCell ref="B23:B27"/>
    <mergeCell ref="C23:C27"/>
    <mergeCell ref="D23:D27"/>
    <mergeCell ref="A42:A46"/>
    <mergeCell ref="B42:B46"/>
    <mergeCell ref="C42:C46"/>
    <mergeCell ref="D42:D46"/>
  </mergeCells>
  <printOptions headings="0" gridLines="0"/>
  <pageMargins left="0.69999999999999996" right="0.69999999999999996" top="0.75" bottom="0.75" header="0.29999999999999999" footer="0.29999999999999999"/>
  <pageSetup paperSize="9" scale="90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marno</dc:creator>
  <cp:lastModifiedBy>kryazhikova_iv@mfnso.local</cp:lastModifiedBy>
  <cp:revision>7</cp:revision>
  <dcterms:created xsi:type="dcterms:W3CDTF">2009-09-24T06:20:00Z</dcterms:created>
  <dcterms:modified xsi:type="dcterms:W3CDTF">2026-06-19T01:27:24Z</dcterms:modified>
  <cp:version>1048576</cp:version>
</cp:coreProperties>
</file>