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ИМБТ" sheetId="1" r:id="rId1"/>
  </sheets>
  <definedNames>
    <definedName name="_xlnm._FilterDatabase" localSheetId="0" hidden="1">ИМБТ!#REF!</definedName>
    <definedName name="Print_Titles" localSheetId="0">ИМБТ!$8:$8</definedName>
    <definedName name="_xlnm.Print_Area" localSheetId="0">ИМБТ!$A$1:$N$31</definedName>
  </definedNames>
  <calcPr calcId="162913"/>
</workbook>
</file>

<file path=xl/calcChain.xml><?xml version="1.0" encoding="utf-8"?>
<calcChain xmlns="http://schemas.openxmlformats.org/spreadsheetml/2006/main">
  <c r="N20" i="1" l="1"/>
  <c r="M20" i="1"/>
  <c r="H20" i="1"/>
  <c r="G20" i="1"/>
  <c r="F19" i="1"/>
  <c r="F18" i="1"/>
  <c r="F17" i="1"/>
  <c r="F16" i="1"/>
  <c r="J15" i="1"/>
  <c r="F15" i="1"/>
  <c r="F14" i="1"/>
  <c r="F13" i="1"/>
  <c r="I12" i="1"/>
  <c r="F12" i="1"/>
  <c r="K11" i="1"/>
  <c r="F11" i="1" s="1"/>
  <c r="F10" i="1"/>
  <c r="K9" i="1"/>
  <c r="K20" i="1" s="1"/>
  <c r="J9" i="1"/>
  <c r="J20" i="1" s="1"/>
  <c r="I9" i="1"/>
  <c r="F9" i="1" s="1"/>
  <c r="F20" i="1" l="1"/>
  <c r="I20" i="1"/>
</calcChain>
</file>

<file path=xl/sharedStrings.xml><?xml version="1.0" encoding="utf-8"?>
<sst xmlns="http://schemas.openxmlformats.org/spreadsheetml/2006/main" count="31" uniqueCount="31">
  <si>
    <t>Утверждено</t>
  </si>
  <si>
    <t xml:space="preserve">Приложение  19 к решению сессии </t>
  </si>
  <si>
    <t>Совета депутатов Каргатского района</t>
  </si>
  <si>
    <t>Распределение иных межбюджетных трансфертов, передаваемых бюджетам поселений, входящих в состав Каргатского района на 2025 год и плановый период 2026-2027 годов</t>
  </si>
  <si>
    <t>рублей</t>
  </si>
  <si>
    <t xml:space="preserve">Наименование муниципальных образований </t>
  </si>
  <si>
    <t>2025 г</t>
  </si>
  <si>
    <t>основной план</t>
  </si>
  <si>
    <t>февраль</t>
  </si>
  <si>
    <t>март</t>
  </si>
  <si>
    <t>июнь</t>
  </si>
  <si>
    <t>1 августа</t>
  </si>
  <si>
    <t>19 августа</t>
  </si>
  <si>
    <t>2026 г</t>
  </si>
  <si>
    <t>2027 г</t>
  </si>
  <si>
    <t>г.Каргат</t>
  </si>
  <si>
    <t>Алабугинский</t>
  </si>
  <si>
    <t>Беркутовский</t>
  </si>
  <si>
    <t>Верх-Каргатский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</si>
  <si>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</si>
  <si>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</si>
  <si>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</si>
  <si>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</si>
  <si>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</si>
  <si>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</si>
  <si>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</si>
  <si>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</si>
  <si>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</si>
  <si>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</si>
  <si>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</si>
  <si>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от  31.10.2025    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</si>
</sst>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color theme="1"/>
      <name val="Arial Cyr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9">
    <xf numFmtId="0" fontId="0" fillId="0" borderId="0" xfId="0"/>
    <xf numFmtId="0" fontId="1" fillId="0" borderId="0" xfId="2" applyFont="1"/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" fillId="0" borderId="0" xfId="2" applyFont="1" applyAlignment="1">
      <alignment horizontal="right"/>
    </xf>
    <xf numFmtId="0" fontId="0" fillId="3" borderId="0" xfId="0" applyFill="1"/>
    <xf numFmtId="0" fontId="0" fillId="0" borderId="0" xfId="0"/>
    <xf numFmtId="0" fontId="3" fillId="0" borderId="0" xfId="2" applyFont="1" applyProtection="1"/>
    <xf numFmtId="0" fontId="5" fillId="0" borderId="1" xfId="2" applyFont="1" applyBorder="1" applyAlignment="1" applyProtection="1">
      <alignment horizontal="right"/>
    </xf>
    <xf numFmtId="0" fontId="1" fillId="0" borderId="0" xfId="2" applyFont="1" applyProtection="1"/>
    <xf numFmtId="0" fontId="3" fillId="0" borderId="2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</xf>
    <xf numFmtId="0" fontId="1" fillId="0" borderId="2" xfId="2" applyFont="1" applyBorder="1" applyAlignment="1" applyProtection="1">
      <alignment horizontal="center"/>
    </xf>
    <xf numFmtId="0" fontId="1" fillId="0" borderId="2" xfId="2" applyFont="1" applyBorder="1" applyAlignment="1">
      <alignment horizontal="center"/>
    </xf>
    <xf numFmtId="0" fontId="3" fillId="3" borderId="2" xfId="2" applyFont="1" applyFill="1" applyBorder="1" applyAlignment="1" applyProtection="1">
      <alignment horizontal="left" vertical="center" wrapText="1"/>
    </xf>
    <xf numFmtId="4" fontId="3" fillId="3" borderId="2" xfId="2" applyNumberFormat="1" applyFont="1" applyFill="1" applyBorder="1" applyAlignment="1" applyProtection="1">
      <alignment horizontal="right" vertical="center" wrapText="1"/>
    </xf>
    <xf numFmtId="4" fontId="3" fillId="0" borderId="2" xfId="2" applyNumberFormat="1" applyFont="1" applyBorder="1" applyProtection="1"/>
    <xf numFmtId="4" fontId="3" fillId="0" borderId="2" xfId="2" applyNumberFormat="1" applyFont="1" applyBorder="1"/>
    <xf numFmtId="4" fontId="3" fillId="4" borderId="2" xfId="2" applyNumberFormat="1" applyFont="1" applyFill="1" applyBorder="1"/>
    <xf numFmtId="0" fontId="3" fillId="3" borderId="3" xfId="2" applyFont="1" applyFill="1" applyBorder="1" applyAlignment="1" applyProtection="1">
      <alignment horizontal="left" vertical="center" wrapText="1"/>
    </xf>
    <xf numFmtId="0" fontId="3" fillId="0" borderId="4" xfId="2" applyFont="1" applyBorder="1" applyAlignment="1" applyProtection="1">
      <alignment horizontal="left" vertical="center" wrapText="1"/>
    </xf>
    <xf numFmtId="0" fontId="4" fillId="0" borderId="4" xfId="2" applyFont="1" applyBorder="1" applyAlignment="1" applyProtection="1">
      <alignment horizontal="left" vertical="center" wrapText="1"/>
    </xf>
    <xf numFmtId="4" fontId="4" fillId="0" borderId="2" xfId="2" applyNumberFormat="1" applyFont="1" applyBorder="1" applyAlignment="1" applyProtection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5"/>
  <sheetViews>
    <sheetView tabSelected="1" view="pageBreakPreview" workbookViewId="0">
      <pane xSplit="7" ySplit="8" topLeftCell="H9" activePane="bottomRight" state="frozen"/>
      <selection activeCell="N9" sqref="N9"/>
      <selection pane="topRight"/>
      <selection pane="bottomLeft"/>
      <selection pane="bottomRight" activeCell="F4" sqref="F4"/>
    </sheetView>
  </sheetViews>
  <sheetFormatPr defaultRowHeight="12.75" customHeight="1" x14ac:dyDescent="0.2"/>
  <cols>
    <col min="1" max="4" width="0" style="1" hidden="1"/>
    <col min="5" max="5" width="49" style="1" customWidth="1"/>
    <col min="6" max="6" width="29" style="1" customWidth="1"/>
    <col min="7" max="7" width="1.140625" style="1" hidden="1" customWidth="1"/>
    <col min="8" max="8" width="0.85546875" style="1" hidden="1" customWidth="1"/>
    <col min="9" max="12" width="18.28515625" style="1" hidden="1" customWidth="1"/>
    <col min="13" max="13" width="17.140625" style="1" customWidth="1"/>
    <col min="14" max="14" width="16.140625" style="1" customWidth="1"/>
    <col min="15" max="15" width="16.85546875" style="1" customWidth="1"/>
    <col min="16" max="234" width="9.140625" style="1" customWidth="1"/>
  </cols>
  <sheetData>
    <row r="1" spans="1:234" x14ac:dyDescent="0.2">
      <c r="E1" s="2"/>
      <c r="F1" s="2" t="s">
        <v>0</v>
      </c>
      <c r="G1" s="3"/>
      <c r="M1" s="2"/>
      <c r="N1" s="2"/>
    </row>
    <row r="2" spans="1:234" x14ac:dyDescent="0.2">
      <c r="E2" s="4"/>
      <c r="F2" s="4" t="s">
        <v>1</v>
      </c>
      <c r="G2" s="5"/>
      <c r="M2" s="4"/>
      <c r="N2" s="4"/>
    </row>
    <row r="3" spans="1:234" x14ac:dyDescent="0.2">
      <c r="E3" s="4"/>
      <c r="F3" s="4" t="s">
        <v>2</v>
      </c>
      <c r="G3" s="6"/>
      <c r="M3" s="4"/>
      <c r="N3" s="4"/>
    </row>
    <row r="4" spans="1:234" x14ac:dyDescent="0.2">
      <c r="E4" s="4"/>
      <c r="F4" s="4" t="s">
        <v>30</v>
      </c>
      <c r="G4" s="6"/>
      <c r="M4" s="4"/>
      <c r="N4" s="4"/>
    </row>
    <row r="5" spans="1:234" x14ac:dyDescent="0.2">
      <c r="F5" s="6"/>
      <c r="G5" s="6"/>
    </row>
    <row r="6" spans="1:234" ht="87.75" customHeight="1" x14ac:dyDescent="0.3">
      <c r="A6" s="7"/>
      <c r="B6" s="7"/>
      <c r="C6" s="7"/>
      <c r="D6" s="7"/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</row>
    <row r="7" spans="1:234" ht="18.75" customHeight="1" x14ac:dyDescent="0.3">
      <c r="A7" s="7"/>
      <c r="B7" s="7"/>
      <c r="C7" s="7"/>
      <c r="D7" s="7"/>
      <c r="E7" s="7"/>
      <c r="F7" s="8"/>
      <c r="G7" s="9"/>
      <c r="N7" s="1" t="s">
        <v>4</v>
      </c>
    </row>
    <row r="8" spans="1:234" ht="50.25" customHeight="1" x14ac:dyDescent="0.3">
      <c r="A8" s="7"/>
      <c r="B8" s="7"/>
      <c r="C8" s="7"/>
      <c r="D8" s="7"/>
      <c r="E8" s="10" t="s">
        <v>5</v>
      </c>
      <c r="F8" s="11" t="s">
        <v>6</v>
      </c>
      <c r="G8" s="12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1" t="s">
        <v>13</v>
      </c>
      <c r="N8" s="11" t="s">
        <v>14</v>
      </c>
    </row>
    <row r="9" spans="1:234" s="6" customFormat="1" ht="24.75" customHeight="1" x14ac:dyDescent="0.3">
      <c r="A9" s="7"/>
      <c r="B9" s="7"/>
      <c r="C9" s="7"/>
      <c r="D9" s="7"/>
      <c r="E9" s="14" t="s">
        <v>15</v>
      </c>
      <c r="F9" s="15">
        <f>G9+H9+I9+J9+K9+L9+1587995.65</f>
        <v>32764791.649999999</v>
      </c>
      <c r="G9" s="16"/>
      <c r="H9" s="17">
        <v>2510232</v>
      </c>
      <c r="I9" s="17">
        <f>218624+2600000+3000000</f>
        <v>5818624</v>
      </c>
      <c r="J9" s="17">
        <f>403000-66510+4246200</f>
        <v>4582690</v>
      </c>
      <c r="K9" s="17">
        <f>9998750+399500+3000000</f>
        <v>13398250</v>
      </c>
      <c r="L9" s="18">
        <v>4867000</v>
      </c>
      <c r="M9" s="17">
        <v>3227900</v>
      </c>
      <c r="N9" s="17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6" customFormat="1" ht="18.75" customHeight="1" x14ac:dyDescent="0.3">
      <c r="A10" s="7"/>
      <c r="B10" s="7"/>
      <c r="C10" s="7"/>
      <c r="D10" s="7"/>
      <c r="E10" s="14" t="s">
        <v>16</v>
      </c>
      <c r="F10" s="15">
        <f t="shared" ref="F10:F19" si="0">G10+H10+I10+J10+K10</f>
        <v>0</v>
      </c>
      <c r="G10" s="16"/>
      <c r="H10" s="17"/>
      <c r="I10" s="17"/>
      <c r="J10" s="17"/>
      <c r="K10" s="17"/>
      <c r="L10" s="17"/>
      <c r="M10" s="17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6" customFormat="1" ht="18.75" customHeight="1" x14ac:dyDescent="0.3">
      <c r="A11" s="7"/>
      <c r="B11" s="7"/>
      <c r="C11" s="7"/>
      <c r="D11" s="7"/>
      <c r="E11" s="14" t="s">
        <v>17</v>
      </c>
      <c r="F11" s="15">
        <f>G11+H11+I11+J11+K11+479000</f>
        <v>2997000</v>
      </c>
      <c r="G11" s="16">
        <v>1500000</v>
      </c>
      <c r="H11" s="17"/>
      <c r="I11" s="17"/>
      <c r="J11" s="17"/>
      <c r="K11" s="17">
        <f>662000-202000+558000</f>
        <v>1018000</v>
      </c>
      <c r="L11" s="17"/>
      <c r="M11" s="17"/>
      <c r="N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6" customFormat="1" ht="18.75" customHeight="1" x14ac:dyDescent="0.3">
      <c r="A12" s="7"/>
      <c r="B12" s="7"/>
      <c r="C12" s="7"/>
      <c r="D12" s="7"/>
      <c r="E12" s="19" t="s">
        <v>18</v>
      </c>
      <c r="F12" s="15">
        <f t="shared" si="0"/>
        <v>390300</v>
      </c>
      <c r="G12" s="16"/>
      <c r="H12" s="17"/>
      <c r="I12" s="17">
        <f>100600+289700</f>
        <v>390300</v>
      </c>
      <c r="J12" s="17"/>
      <c r="K12" s="17"/>
      <c r="L12" s="17"/>
      <c r="M12" s="17"/>
      <c r="N12" s="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6" customFormat="1" ht="18.75" customHeight="1" x14ac:dyDescent="0.3">
      <c r="A13" s="7"/>
      <c r="B13" s="7"/>
      <c r="C13" s="7"/>
      <c r="D13" s="7"/>
      <c r="E13" s="19" t="s">
        <v>19</v>
      </c>
      <c r="F13" s="15">
        <f t="shared" si="0"/>
        <v>0</v>
      </c>
      <c r="G13" s="16"/>
      <c r="H13" s="17"/>
      <c r="I13" s="17"/>
      <c r="J13" s="17"/>
      <c r="K13" s="17"/>
      <c r="L13" s="17"/>
      <c r="M13" s="17"/>
      <c r="N13" s="1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1:234" s="6" customFormat="1" ht="18.75" customHeight="1" x14ac:dyDescent="0.3">
      <c r="A14" s="7"/>
      <c r="B14" s="7"/>
      <c r="C14" s="7"/>
      <c r="D14" s="7"/>
      <c r="E14" s="19" t="s">
        <v>20</v>
      </c>
      <c r="F14" s="15">
        <f t="shared" si="0"/>
        <v>0</v>
      </c>
      <c r="G14" s="16"/>
      <c r="H14" s="17"/>
      <c r="I14" s="17"/>
      <c r="J14" s="17"/>
      <c r="K14" s="17"/>
      <c r="L14" s="17"/>
      <c r="M14" s="17"/>
      <c r="N14" s="1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</row>
    <row r="15" spans="1:234" s="1" customFormat="1" ht="18.75" customHeight="1" x14ac:dyDescent="0.3">
      <c r="A15" s="7"/>
      <c r="B15" s="7"/>
      <c r="C15" s="7"/>
      <c r="D15" s="7"/>
      <c r="E15" s="20" t="s">
        <v>21</v>
      </c>
      <c r="F15" s="15">
        <f t="shared" si="0"/>
        <v>6091200</v>
      </c>
      <c r="G15" s="16"/>
      <c r="H15" s="17"/>
      <c r="I15" s="17"/>
      <c r="J15" s="17">
        <f>873500+4718500</f>
        <v>5592000</v>
      </c>
      <c r="K15" s="17">
        <v>499200</v>
      </c>
      <c r="L15" s="17"/>
      <c r="M15" s="17"/>
      <c r="N15" s="17"/>
    </row>
    <row r="16" spans="1:234" s="1" customFormat="1" ht="18.75" customHeight="1" x14ac:dyDescent="0.3">
      <c r="A16" s="7"/>
      <c r="B16" s="7"/>
      <c r="C16" s="7"/>
      <c r="D16" s="7"/>
      <c r="E16" s="20" t="s">
        <v>22</v>
      </c>
      <c r="F16" s="15">
        <f t="shared" si="0"/>
        <v>0</v>
      </c>
      <c r="G16" s="16"/>
      <c r="H16" s="17"/>
      <c r="I16" s="17"/>
      <c r="J16" s="17"/>
      <c r="K16" s="17"/>
      <c r="L16" s="17"/>
      <c r="M16" s="17"/>
      <c r="N16" s="17"/>
    </row>
    <row r="17" spans="1:14" s="1" customFormat="1" ht="18.75" customHeight="1" x14ac:dyDescent="0.3">
      <c r="A17" s="7"/>
      <c r="B17" s="7"/>
      <c r="C17" s="7"/>
      <c r="D17" s="7"/>
      <c r="E17" s="20" t="s">
        <v>23</v>
      </c>
      <c r="F17" s="15">
        <f t="shared" si="0"/>
        <v>1929400</v>
      </c>
      <c r="G17" s="16"/>
      <c r="H17" s="17"/>
      <c r="I17" s="17">
        <v>185000</v>
      </c>
      <c r="J17" s="17">
        <v>1744400</v>
      </c>
      <c r="K17" s="17"/>
      <c r="L17" s="17"/>
      <c r="M17" s="17"/>
      <c r="N17" s="17"/>
    </row>
    <row r="18" spans="1:14" s="1" customFormat="1" ht="18.75" customHeight="1" x14ac:dyDescent="0.3">
      <c r="A18" s="7"/>
      <c r="B18" s="7"/>
      <c r="C18" s="7"/>
      <c r="D18" s="7"/>
      <c r="E18" s="20" t="s">
        <v>24</v>
      </c>
      <c r="F18" s="15">
        <f t="shared" si="0"/>
        <v>52490</v>
      </c>
      <c r="G18" s="16"/>
      <c r="H18" s="17"/>
      <c r="I18" s="17">
        <v>52490</v>
      </c>
      <c r="J18" s="17"/>
      <c r="K18" s="17"/>
      <c r="L18" s="17"/>
      <c r="M18" s="17"/>
      <c r="N18" s="17"/>
    </row>
    <row r="19" spans="1:14" s="1" customFormat="1" ht="18.75" customHeight="1" x14ac:dyDescent="0.3">
      <c r="A19" s="7"/>
      <c r="B19" s="7"/>
      <c r="C19" s="7"/>
      <c r="D19" s="7"/>
      <c r="E19" s="20" t="s">
        <v>25</v>
      </c>
      <c r="F19" s="15">
        <f t="shared" si="0"/>
        <v>112846</v>
      </c>
      <c r="G19" s="16"/>
      <c r="H19" s="17"/>
      <c r="I19" s="17"/>
      <c r="J19" s="17">
        <v>112846</v>
      </c>
      <c r="K19" s="17"/>
      <c r="L19" s="17"/>
      <c r="M19" s="17"/>
      <c r="N19" s="17"/>
    </row>
    <row r="20" spans="1:14" ht="35.450000000000003" customHeight="1" x14ac:dyDescent="0.3">
      <c r="A20" s="7"/>
      <c r="B20" s="7"/>
      <c r="C20" s="7"/>
      <c r="D20" s="7"/>
      <c r="E20" s="21" t="s">
        <v>26</v>
      </c>
      <c r="F20" s="22">
        <f t="shared" ref="F20:K20" si="1">SUM(F9:F19)</f>
        <v>44338027.649999999</v>
      </c>
      <c r="G20" s="22">
        <f t="shared" si="1"/>
        <v>1500000</v>
      </c>
      <c r="H20" s="23">
        <f t="shared" si="1"/>
        <v>2510232</v>
      </c>
      <c r="I20" s="23">
        <f t="shared" si="1"/>
        <v>6446414</v>
      </c>
      <c r="J20" s="23">
        <f t="shared" si="1"/>
        <v>12031936</v>
      </c>
      <c r="K20" s="23">
        <f t="shared" si="1"/>
        <v>14915450</v>
      </c>
      <c r="L20" s="23"/>
      <c r="M20" s="22">
        <f t="shared" ref="M20:N20" si="2">SUM(M9:M19)</f>
        <v>3227900</v>
      </c>
      <c r="N20" s="22">
        <f t="shared" si="2"/>
        <v>0</v>
      </c>
    </row>
    <row r="21" spans="1:14" x14ac:dyDescent="0.2">
      <c r="F21" s="24"/>
    </row>
    <row r="23" spans="1:14" ht="14.25" x14ac:dyDescent="0.2">
      <c r="E23" s="25" t="s">
        <v>27</v>
      </c>
    </row>
    <row r="24" spans="1:14" ht="14.25" x14ac:dyDescent="0.2">
      <c r="E24" s="26" t="s">
        <v>28</v>
      </c>
      <c r="F24" s="27" t="s">
        <v>29</v>
      </c>
    </row>
    <row r="25" spans="1:14" x14ac:dyDescent="0.2">
      <c r="E25" s="6"/>
    </row>
  </sheetData>
  <mergeCells count="1">
    <mergeCell ref="E6:N6"/>
  </mergeCells>
  <pageMargins left="0.98425196850393704" right="0.39370078740157477" top="0.78740157480314954" bottom="0.7874015748031495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ИМБТ</vt:lpstr>
      <vt:lpstr>ИМБТ!Print_Titles</vt:lpstr>
      <vt:lpstr>ИМБТ!Область_печати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24</cp:revision>
  <dcterms:created xsi:type="dcterms:W3CDTF">2009-09-24T06:20:00Z</dcterms:created>
  <dcterms:modified xsi:type="dcterms:W3CDTF">2025-11-05T05:52:17Z</dcterms:modified>
  <cp:version>1048576</cp:version>
</cp:coreProperties>
</file>