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Кряжикова И.В\Годовой отчёт за 2024 год\"/>
    </mc:Choice>
  </mc:AlternateContent>
  <bookViews>
    <workbookView xWindow="0" yWindow="0" windowWidth="21570" windowHeight="10215"/>
  </bookViews>
  <sheets>
    <sheet name="Приложение 14 таб. 2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R17" i="1"/>
  <c r="R44" i="1"/>
  <c r="R35" i="1"/>
  <c r="R24" i="1"/>
  <c r="R15" i="1" l="1"/>
  <c r="R13" i="1"/>
  <c r="R7" i="1"/>
  <c r="R56" i="1" s="1"/>
  <c r="R9" i="1"/>
</calcChain>
</file>

<file path=xl/sharedStrings.xml><?xml version="1.0" encoding="utf-8"?>
<sst xmlns="http://schemas.openxmlformats.org/spreadsheetml/2006/main" count="168" uniqueCount="102">
  <si>
    <t>Итого расходов</t>
  </si>
  <si>
    <t/>
  </si>
  <si>
    <t>1900000099</t>
  </si>
  <si>
    <t>Прочие расходы по реализации программных (непрограммных) мероприятий</t>
  </si>
  <si>
    <t>1900000000</t>
  </si>
  <si>
    <t>Муниципальная программа "Укрепление общественного здоровья Каргатского района Новосибирской области на 2023-2028 годы"</t>
  </si>
  <si>
    <t>1400070610</t>
  </si>
  <si>
    <t>Развитие и поддержка территориального общественного самоуправления на территории Каргатского района Новосибирской области за счёт средств областного бюджета</t>
  </si>
  <si>
    <t>1400000099</t>
  </si>
  <si>
    <t>1400000000</t>
  </si>
  <si>
    <t>Муниципальная программа "Развитие и поддержка территориального общественного самоуправления на территории Каргатского района Новосибирской области на 2018-2024 годы"</t>
  </si>
  <si>
    <t>1300000099</t>
  </si>
  <si>
    <t>1300000000</t>
  </si>
  <si>
    <t>Муниципальная программа "Развитие  малого и среднего предпринимательства, инвестиционной деятельности Каргатского района Новосибирской области"</t>
  </si>
  <si>
    <t>1200000018</t>
  </si>
  <si>
    <t>Получение профессиональных навыков несовершеннолетними гражданами</t>
  </si>
  <si>
    <t>1200000017</t>
  </si>
  <si>
    <t>Содействие занятости населения и защита от безработицы</t>
  </si>
  <si>
    <t>1200000016</t>
  </si>
  <si>
    <t>Мероприятия по подготовке и закреплению молодых специалистов</t>
  </si>
  <si>
    <t>1200000000</t>
  </si>
  <si>
    <t>Муниципальная программа "Содействие занятости населения Каргатского района Новосибирской области на 2019-2024 годы"</t>
  </si>
  <si>
    <t>1100070510</t>
  </si>
  <si>
    <t>Прочие расходы по реализации програмных мероприятий за счёт средств областного бюджета</t>
  </si>
  <si>
    <t>1100000099</t>
  </si>
  <si>
    <t>1100000010</t>
  </si>
  <si>
    <t>Участие, организация и проведение социально-значимых мероприятий</t>
  </si>
  <si>
    <t>1100000000</t>
  </si>
  <si>
    <t>Муниципальная программа "Развитие физической культуры и спорта в Каргатском районе Новосибирской области  на 2021-2026 годы"</t>
  </si>
  <si>
    <t>1000000015</t>
  </si>
  <si>
    <t>Оказание поддержки социально ориентированным некоммерческим организациям</t>
  </si>
  <si>
    <t>1000000014</t>
  </si>
  <si>
    <t>Выплаты гражданам, имеющим звание "Почётный житель Каргатского района"</t>
  </si>
  <si>
    <t>1000000013</t>
  </si>
  <si>
    <t>Предоставление адресной и социальной помощи отдельным категориям граждан, включая малоимущих граждан и граждан , находящихся в трудной жизненной ситуации</t>
  </si>
  <si>
    <t>1000000010</t>
  </si>
  <si>
    <t>1000000000</t>
  </si>
  <si>
    <t>Муниципальная программа "Социальная поддержка некоммерческих организаций, социально незащищенных жителей Каргатского района Новосибирской области на 2019-2024 годы"</t>
  </si>
  <si>
    <t>0900070510</t>
  </si>
  <si>
    <t>Реализация программных мероприятий за счёт средств областного бюджета</t>
  </si>
  <si>
    <t>0900000099</t>
  </si>
  <si>
    <t>Прочие расходы по реализации программных мероприятий</t>
  </si>
  <si>
    <t>0900000000</t>
  </si>
  <si>
    <t>Муниципальная программа "Молодежная политика Каргатского района  на 2019-2025 годы"</t>
  </si>
  <si>
    <t>08000L5190</t>
  </si>
  <si>
    <t>Реализация мероприятий по модернизации библиотек в части комплектования книжных фондов библиотек муниципальных  образований и государственных общедоступных библиотек Новосибирской области</t>
  </si>
  <si>
    <t>08000L4670</t>
  </si>
  <si>
    <t>Реализация мероприятий по обеспечению развития и укрепления материально-технической базы муниципальных домов культуры в населенных пунктах с числом жителей до 50 тысяч человек в рамках государственной программы Новосибирской области "Культура Новосибирской области"</t>
  </si>
  <si>
    <t>0800070770</t>
  </si>
  <si>
    <t>Реализация мероприятий на комплектование библиотечных фондов муниципальных общедоступных библиотек Новосибирской области</t>
  </si>
  <si>
    <t>0800070660</t>
  </si>
  <si>
    <t>Реализация мероприятий по проведению капитального ремонта муниципальных учреждений  культуры на территории Новосибирской области в рамках государственной программы "Культура Новосибирской области"</t>
  </si>
  <si>
    <t>0800070510</t>
  </si>
  <si>
    <t>0800000099</t>
  </si>
  <si>
    <t>0800000010</t>
  </si>
  <si>
    <t>0800000000</t>
  </si>
  <si>
    <t>Муниципальная программа "Развитие культуры Каргатского района на 2022-2027 годы"</t>
  </si>
  <si>
    <t>0700200011</t>
  </si>
  <si>
    <t>Стипендия главы Каргатского района Новосибирской области учащимся общеобразовательных учреждений</t>
  </si>
  <si>
    <t>0700200000</t>
  </si>
  <si>
    <t>0700070510</t>
  </si>
  <si>
    <t>0700000099</t>
  </si>
  <si>
    <t xml:space="preserve">Прочие расходы по реализации программных (непрограммных) мероприятий </t>
  </si>
  <si>
    <t>0700000019</t>
  </si>
  <si>
    <t>Предоставление студентам мер поддержки (стипендии)</t>
  </si>
  <si>
    <t>0700000010</t>
  </si>
  <si>
    <t>0700000000</t>
  </si>
  <si>
    <t>Муниципальная  программа "Развитие образования в Каргатском районе Новосибирской области на 2021-2026 годы"</t>
  </si>
  <si>
    <t>0600000099</t>
  </si>
  <si>
    <t>0600000000</t>
  </si>
  <si>
    <t>Муниципальная программа "Охрана окружающей среды Каргатского района Новосибирской области на 2019-2024 годы"</t>
  </si>
  <si>
    <t>0400000099</t>
  </si>
  <si>
    <t>0400000000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</si>
  <si>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Каргатском районе Новосибирской области на 2021-2026 годы"</t>
  </si>
  <si>
    <t>0300070510</t>
  </si>
  <si>
    <t>Прочие расходы по реализации программных (непрограммных) мероприятий за счёт средств областного бюджета</t>
  </si>
  <si>
    <t>0300000099</t>
  </si>
  <si>
    <t>0300000005</t>
  </si>
  <si>
    <t>Содержание ЕДДС Каргатского района</t>
  </si>
  <si>
    <t>0300000000</t>
  </si>
  <si>
    <t>Муниципальная  программа "Обеспечение безопасности жизнедеятельности населения  Каргатского района  на 2019-2024 годы"</t>
  </si>
  <si>
    <t>0100000099</t>
  </si>
  <si>
    <t>0100000000</t>
  </si>
  <si>
    <t>Муниципальная программа "Повышение эффективности бюджетных расходов муниципального образования Каргатского района Новосибирской области на 2020-2025 годы"</t>
  </si>
  <si>
    <t>2014 год</t>
  </si>
  <si>
    <t>ВР</t>
  </si>
  <si>
    <t>Рз Пр</t>
  </si>
  <si>
    <t>ЦСР</t>
  </si>
  <si>
    <t>ЦСРст</t>
  </si>
  <si>
    <t>Сумма</t>
  </si>
  <si>
    <t>ГРБС</t>
  </si>
  <si>
    <t>КЦСР</t>
  </si>
  <si>
    <t>РЗ</t>
  </si>
  <si>
    <t>Наименование муниципальных программ</t>
  </si>
  <si>
    <t>тыс. рублей</t>
  </si>
  <si>
    <t>План на 2024 год</t>
  </si>
  <si>
    <t>Факт за 2024 год</t>
  </si>
  <si>
    <t>Отчёт об исполнении бюджетных ассигнований мунициальных программ Каргатского района Новосибирской области в 2024 году</t>
  </si>
  <si>
    <t>% исполнения</t>
  </si>
  <si>
    <t>Новосибирской области</t>
  </si>
  <si>
    <t>И.о.главы Каргатского района</t>
  </si>
  <si>
    <t>Г.А.Шаповаленко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</si>
</sst>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;[Red]\-#,##0.0"/>
    <numFmt numFmtId="165" formatCode="#,##0.00;[Red]\-#,##0.00"/>
    <numFmt numFmtId="166" formatCode="#,##0.00;[Red]\-#,##0.0"/>
    <numFmt numFmtId="167" formatCode="00\.00\.00"/>
    <numFmt numFmtId="168" formatCode="#,##0.0;[Red]\-#,##0.0;0.0"/>
    <numFmt numFmtId="169" formatCode="000"/>
    <numFmt numFmtId="170" formatCode="00.0.0000"/>
    <numFmt numFmtId="171" formatCode="00\ 00\ 00"/>
    <numFmt numFmtId="172" formatCode="0000000000"/>
  </numFmts>
  <fonts count="8" x14ac:knownFonts="1">
    <font>
      <sz val="8"/>
      <name val="Arial Cyr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alignment horizontal="right" vertical="center"/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5" fontId="1" fillId="0" borderId="5" xfId="0" applyNumberFormat="1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6" fontId="1" fillId="0" borderId="0" xfId="0" applyNumberFormat="1" applyFont="1" applyFill="1" applyAlignment="1" applyProtection="1">
      <protection hidden="1"/>
    </xf>
    <xf numFmtId="166" fontId="1" fillId="0" borderId="4" xfId="0" applyNumberFormat="1" applyFont="1" applyFill="1" applyBorder="1" applyAlignment="1" applyProtection="1">
      <protection hidden="1"/>
    </xf>
    <xf numFmtId="166" fontId="1" fillId="0" borderId="6" xfId="0" applyNumberFormat="1" applyFont="1" applyFill="1" applyBorder="1" applyAlignment="1" applyProtection="1">
      <protection hidden="1"/>
    </xf>
    <xf numFmtId="166" fontId="1" fillId="0" borderId="7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center"/>
      <protection hidden="1"/>
    </xf>
    <xf numFmtId="17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71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172" fontId="2" fillId="0" borderId="7" xfId="0" applyNumberFormat="1" applyFont="1" applyFill="1" applyBorder="1" applyAlignment="1" applyProtection="1">
      <alignment horizontal="left" vertical="top" wrapText="1"/>
      <protection hidden="1"/>
    </xf>
    <xf numFmtId="172" fontId="3" fillId="0" borderId="4" xfId="0" applyNumberFormat="1" applyFont="1" applyFill="1" applyBorder="1" applyAlignment="1" applyProtection="1">
      <alignment horizontal="left" vertical="top" wrapText="1"/>
      <protection hidden="1"/>
    </xf>
    <xf numFmtId="172" fontId="4" fillId="0" borderId="7" xfId="0" applyNumberFormat="1" applyFont="1" applyFill="1" applyBorder="1" applyAlignment="1" applyProtection="1">
      <alignment horizontal="left" vertical="top" wrapText="1"/>
      <protection hidden="1"/>
    </xf>
    <xf numFmtId="172" fontId="1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left" vertical="top" wrapText="1"/>
      <protection hidden="1"/>
    </xf>
    <xf numFmtId="172" fontId="2" fillId="0" borderId="1" xfId="0" applyNumberFormat="1" applyFont="1" applyFill="1" applyBorder="1" applyAlignment="1" applyProtection="1">
      <alignment horizontal="left" vertical="top" wrapText="1"/>
      <protection hidden="1"/>
    </xf>
    <xf numFmtId="172" fontId="3" fillId="0" borderId="9" xfId="0" applyNumberFormat="1" applyFont="1" applyFill="1" applyBorder="1" applyAlignment="1" applyProtection="1">
      <alignment horizontal="left" vertical="top" wrapText="1"/>
      <protection hidden="1"/>
    </xf>
    <xf numFmtId="172" fontId="4" fillId="0" borderId="1" xfId="0" applyNumberFormat="1" applyFont="1" applyFill="1" applyBorder="1" applyAlignment="1" applyProtection="1">
      <alignment horizontal="left" vertical="top" wrapText="1"/>
      <protection hidden="1"/>
    </xf>
    <xf numFmtId="172" fontId="1" fillId="0" borderId="1" xfId="0" applyNumberFormat="1" applyFont="1" applyFill="1" applyBorder="1" applyAlignment="1" applyProtection="1">
      <alignment horizontal="left" vertical="top" wrapText="1"/>
      <protection hidden="1"/>
    </xf>
    <xf numFmtId="172" fontId="1" fillId="0" borderId="10" xfId="0" applyNumberFormat="1" applyFont="1" applyFill="1" applyBorder="1" applyAlignment="1" applyProtection="1">
      <alignment horizontal="left" vertical="top"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172" fontId="1" fillId="0" borderId="5" xfId="0" applyNumberFormat="1" applyFont="1" applyFill="1" applyBorder="1" applyAlignment="1" applyProtection="1">
      <alignment horizontal="left" vertical="top" wrapText="1"/>
      <protection hidden="1"/>
    </xf>
    <xf numFmtId="168" fontId="3" fillId="0" borderId="1" xfId="0" applyNumberFormat="1" applyFont="1" applyFill="1" applyBorder="1" applyAlignment="1" applyProtection="1">
      <alignment horizontal="center" vertical="center"/>
      <protection hidden="1"/>
    </xf>
    <xf numFmtId="17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left" vertical="top" wrapText="1"/>
      <protection hidden="1"/>
    </xf>
    <xf numFmtId="168" fontId="1" fillId="0" borderId="10" xfId="0" applyNumberFormat="1" applyFont="1" applyFill="1" applyBorder="1" applyAlignment="1" applyProtection="1">
      <alignment horizontal="right" vertical="center"/>
      <protection hidden="1"/>
    </xf>
    <xf numFmtId="168" fontId="1" fillId="0" borderId="10" xfId="0" applyNumberFormat="1" applyFont="1" applyFill="1" applyBorder="1" applyAlignment="1" applyProtection="1">
      <alignment horizontal="center" vertical="center"/>
      <protection hidden="1"/>
    </xf>
    <xf numFmtId="17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171" fontId="2" fillId="0" borderId="3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Continuous" vertical="center"/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Protection="1">
      <protection hidden="1"/>
    </xf>
    <xf numFmtId="0" fontId="1" fillId="0" borderId="2" xfId="0" applyNumberFormat="1" applyFont="1" applyFill="1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168" fontId="7" fillId="0" borderId="10" xfId="0" applyNumberFormat="1" applyFont="1" applyFill="1" applyBorder="1" applyAlignment="1" applyProtection="1">
      <alignment horizontal="right" vertical="center"/>
      <protection hidden="1"/>
    </xf>
    <xf numFmtId="168" fontId="1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169" fontId="2" fillId="0" borderId="4" xfId="0" applyNumberFormat="1" applyFont="1" applyFill="1" applyBorder="1" applyAlignment="1" applyProtection="1">
      <alignment horizontal="center" vertical="center"/>
      <protection hidden="1"/>
    </xf>
    <xf numFmtId="169" fontId="2" fillId="0" borderId="7" xfId="0" applyNumberFormat="1" applyFont="1" applyFill="1" applyBorder="1" applyAlignment="1" applyProtection="1">
      <alignment horizontal="center" vertical="center"/>
      <protection hidden="1"/>
    </xf>
    <xf numFmtId="167" fontId="2" fillId="0" borderId="4" xfId="0" applyNumberFormat="1" applyFont="1" applyFill="1" applyBorder="1" applyAlignment="1" applyProtection="1">
      <alignment vertical="top"/>
      <protection hidden="1"/>
    </xf>
    <xf numFmtId="167" fontId="2" fillId="0" borderId="9" xfId="0" applyNumberFormat="1" applyFont="1" applyFill="1" applyBorder="1" applyAlignment="1" applyProtection="1">
      <alignment vertical="top"/>
      <protection hidden="1"/>
    </xf>
    <xf numFmtId="0" fontId="2" fillId="0" borderId="9" xfId="0" applyNumberFormat="1" applyFont="1" applyFill="1" applyBorder="1" applyAlignment="1" applyProtection="1">
      <protection hidden="1"/>
    </xf>
    <xf numFmtId="169" fontId="2" fillId="0" borderId="9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72" fontId="3" fillId="0" borderId="4" xfId="0" applyNumberFormat="1" applyFont="1" applyFill="1" applyBorder="1" applyAlignment="1" applyProtection="1">
      <alignment horizontal="left" vertical="top" wrapText="1"/>
      <protection hidden="1"/>
    </xf>
    <xf numFmtId="172" fontId="3" fillId="0" borderId="7" xfId="0" applyNumberFormat="1" applyFont="1" applyFill="1" applyBorder="1" applyAlignment="1" applyProtection="1">
      <alignment horizontal="left" vertical="top" wrapText="1"/>
      <protection hidden="1"/>
    </xf>
    <xf numFmtId="0" fontId="3" fillId="0" borderId="9" xfId="0" applyNumberFormat="1" applyFont="1" applyFill="1" applyBorder="1" applyAlignment="1" applyProtection="1">
      <protection hidden="1"/>
    </xf>
    <xf numFmtId="169" fontId="3" fillId="0" borderId="9" xfId="0" applyNumberFormat="1" applyFont="1" applyFill="1" applyBorder="1" applyAlignment="1" applyProtection="1">
      <alignment horizontal="center" vertical="center"/>
      <protection hidden="1"/>
    </xf>
    <xf numFmtId="169" fontId="3" fillId="0" borderId="1" xfId="0" applyNumberFormat="1" applyFont="1" applyFill="1" applyBorder="1" applyAlignment="1" applyProtection="1">
      <alignment horizontal="center" vertical="center"/>
      <protection hidden="1"/>
    </xf>
    <xf numFmtId="167" fontId="3" fillId="0" borderId="9" xfId="0" applyNumberFormat="1" applyFont="1" applyFill="1" applyBorder="1" applyAlignment="1" applyProtection="1">
      <alignment vertical="top"/>
      <protection hidden="1"/>
    </xf>
    <xf numFmtId="172" fontId="1" fillId="0" borderId="2" xfId="0" applyNumberFormat="1" applyFont="1" applyFill="1" applyBorder="1" applyAlignment="1" applyProtection="1">
      <alignment horizontal="left" vertical="top" wrapText="1"/>
      <protection hidden="1"/>
    </xf>
    <xf numFmtId="172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NumberFormat="1" applyFont="1" applyFill="1" applyBorder="1" applyAlignment="1" applyProtection="1">
      <protection hidden="1"/>
    </xf>
    <xf numFmtId="169" fontId="1" fillId="0" borderId="9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7" fontId="1" fillId="0" borderId="9" xfId="0" applyNumberFormat="1" applyFont="1" applyFill="1" applyBorder="1" applyAlignment="1" applyProtection="1">
      <alignment vertical="top"/>
      <protection hidden="1"/>
    </xf>
    <xf numFmtId="167" fontId="1" fillId="0" borderId="11" xfId="0" applyNumberFormat="1" applyFont="1" applyFill="1" applyBorder="1" applyAlignment="1" applyProtection="1">
      <alignment vertical="top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protection hidden="1"/>
    </xf>
    <xf numFmtId="169" fontId="1" fillId="0" borderId="11" xfId="0" applyNumberFormat="1" applyFont="1" applyFill="1" applyBorder="1" applyAlignment="1" applyProtection="1">
      <alignment horizontal="center" vertical="center"/>
      <protection hidden="1"/>
    </xf>
    <xf numFmtId="169" fontId="1" fillId="0" borderId="10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showGridLines="0" tabSelected="1" topLeftCell="A50" workbookViewId="0">
      <selection activeCell="M61" sqref="M61"/>
    </sheetView>
  </sheetViews>
  <sheetFormatPr defaultColWidth="9.1640625" defaultRowHeight="11.25" x14ac:dyDescent="0.2"/>
  <cols>
    <col min="1" max="1" width="0.5" customWidth="1"/>
    <col min="2" max="5" width="0" hidden="1" customWidth="1"/>
    <col min="6" max="6" width="78.6640625" customWidth="1"/>
    <col min="7" max="12" width="0" hidden="1" customWidth="1"/>
    <col min="13" max="13" width="22.33203125" customWidth="1"/>
    <col min="14" max="16" width="0" hidden="1" customWidth="1"/>
    <col min="17" max="17" width="16.1640625" customWidth="1"/>
    <col min="18" max="18" width="16.83203125" customWidth="1"/>
    <col min="19" max="19" width="16.33203125" customWidth="1"/>
    <col min="20" max="24" width="0" hidden="1" customWidth="1"/>
    <col min="25" max="25" width="2.6640625" customWidth="1"/>
    <col min="26" max="255" width="9.1640625" customWidth="1"/>
  </cols>
  <sheetData>
    <row r="1" spans="1:25" ht="53.25" customHeight="1" x14ac:dyDescent="0.2">
      <c r="A1" s="1"/>
      <c r="B1" s="72"/>
      <c r="C1" s="72"/>
      <c r="D1" s="72"/>
      <c r="E1" s="72"/>
      <c r="F1" s="101" t="s">
        <v>97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"/>
      <c r="U1" s="1"/>
      <c r="V1" s="1"/>
      <c r="W1" s="1"/>
      <c r="X1" s="1"/>
      <c r="Y1" s="1"/>
    </row>
    <row r="2" spans="1:25" ht="12.75" customHeight="1" x14ac:dyDescent="0.25">
      <c r="A2" s="1"/>
      <c r="B2" s="1"/>
      <c r="C2" s="1"/>
      <c r="D2" s="1"/>
      <c r="E2" s="1"/>
      <c r="F2" s="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 t="s">
        <v>94</v>
      </c>
      <c r="T2" s="1"/>
      <c r="U2" s="1"/>
      <c r="V2" s="1"/>
      <c r="W2" s="1"/>
      <c r="X2" s="1"/>
      <c r="Y2" s="1"/>
    </row>
    <row r="3" spans="1:25" ht="15" customHeight="1" x14ac:dyDescent="0.25">
      <c r="A3" s="1"/>
      <c r="B3" s="70"/>
      <c r="C3" s="70"/>
      <c r="D3" s="70"/>
      <c r="E3" s="70"/>
      <c r="F3" s="69" t="s">
        <v>93</v>
      </c>
      <c r="G3" s="65"/>
      <c r="H3" s="68" t="s">
        <v>1</v>
      </c>
      <c r="I3" s="68" t="s">
        <v>1</v>
      </c>
      <c r="J3" s="68"/>
      <c r="K3" s="67"/>
      <c r="L3" s="96" t="s">
        <v>92</v>
      </c>
      <c r="M3" s="96" t="s">
        <v>91</v>
      </c>
      <c r="N3" s="96" t="s">
        <v>90</v>
      </c>
      <c r="O3" s="96" t="s">
        <v>85</v>
      </c>
      <c r="P3" s="63" t="s">
        <v>89</v>
      </c>
      <c r="Q3" s="99" t="s">
        <v>95</v>
      </c>
      <c r="R3" s="99" t="s">
        <v>96</v>
      </c>
      <c r="S3" s="99" t="s">
        <v>98</v>
      </c>
      <c r="T3" s="1"/>
      <c r="U3" s="1"/>
      <c r="V3" s="5"/>
      <c r="W3" s="4"/>
      <c r="X3" s="1"/>
      <c r="Y3" s="1"/>
    </row>
    <row r="4" spans="1:25" ht="24" customHeight="1" x14ac:dyDescent="0.2">
      <c r="A4" s="1"/>
      <c r="B4" s="62"/>
      <c r="C4" s="62"/>
      <c r="D4" s="62"/>
      <c r="E4" s="62"/>
      <c r="F4" s="66"/>
      <c r="G4" s="65"/>
      <c r="H4" s="64" t="s">
        <v>88</v>
      </c>
      <c r="I4" s="64" t="s">
        <v>87</v>
      </c>
      <c r="J4" s="64" t="s">
        <v>86</v>
      </c>
      <c r="K4" s="63" t="s">
        <v>85</v>
      </c>
      <c r="L4" s="96"/>
      <c r="M4" s="96"/>
      <c r="N4" s="96"/>
      <c r="O4" s="96"/>
      <c r="P4" s="98" t="s">
        <v>84</v>
      </c>
      <c r="Q4" s="99"/>
      <c r="R4" s="99"/>
      <c r="S4" s="99"/>
      <c r="T4" s="1"/>
      <c r="U4" s="1"/>
      <c r="V4" s="5"/>
      <c r="W4" s="4"/>
      <c r="X4" s="1"/>
      <c r="Y4" s="1"/>
    </row>
    <row r="5" spans="1:25" ht="13.5" customHeight="1" x14ac:dyDescent="0.2">
      <c r="A5" s="1"/>
      <c r="B5" s="62"/>
      <c r="C5" s="62"/>
      <c r="D5" s="62"/>
      <c r="E5" s="62"/>
      <c r="F5" s="61"/>
      <c r="G5" s="60"/>
      <c r="H5" s="59"/>
      <c r="I5" s="59"/>
      <c r="J5" s="59"/>
      <c r="K5" s="58"/>
      <c r="L5" s="97"/>
      <c r="M5" s="97"/>
      <c r="N5" s="97"/>
      <c r="O5" s="97"/>
      <c r="P5" s="97"/>
      <c r="Q5" s="100"/>
      <c r="R5" s="100"/>
      <c r="S5" s="100"/>
      <c r="T5" s="50"/>
      <c r="U5" s="50"/>
      <c r="V5" s="50"/>
      <c r="W5" s="50"/>
      <c r="X5" s="50"/>
      <c r="Y5" s="5"/>
    </row>
    <row r="6" spans="1:25" ht="15" customHeight="1" x14ac:dyDescent="0.2">
      <c r="A6" s="1"/>
      <c r="B6" s="57"/>
      <c r="C6" s="57"/>
      <c r="D6" s="57"/>
      <c r="E6" s="57"/>
      <c r="F6" s="56">
        <v>1</v>
      </c>
      <c r="G6" s="55"/>
      <c r="H6" s="51"/>
      <c r="I6" s="52"/>
      <c r="J6" s="52"/>
      <c r="K6" s="52"/>
      <c r="L6" s="52"/>
      <c r="M6" s="54">
        <v>2</v>
      </c>
      <c r="N6" s="52"/>
      <c r="O6" s="53"/>
      <c r="P6" s="52"/>
      <c r="Q6" s="51">
        <v>3</v>
      </c>
      <c r="R6" s="51">
        <v>4</v>
      </c>
      <c r="S6" s="51">
        <v>5</v>
      </c>
      <c r="T6" s="50"/>
      <c r="U6" s="50"/>
      <c r="V6" s="50"/>
      <c r="W6" s="50"/>
      <c r="X6" s="50"/>
      <c r="Y6" s="5"/>
    </row>
    <row r="7" spans="1:25" ht="57.75" customHeight="1" x14ac:dyDescent="0.25">
      <c r="A7" s="28"/>
      <c r="B7" s="89" t="s">
        <v>82</v>
      </c>
      <c r="C7" s="89"/>
      <c r="D7" s="89"/>
      <c r="E7" s="90"/>
      <c r="F7" s="49" t="s">
        <v>83</v>
      </c>
      <c r="G7" s="48"/>
      <c r="H7" s="47">
        <v>290</v>
      </c>
      <c r="I7" s="102"/>
      <c r="J7" s="102"/>
      <c r="K7" s="102"/>
      <c r="L7" s="102"/>
      <c r="M7" s="46" t="s">
        <v>82</v>
      </c>
      <c r="N7" s="103"/>
      <c r="O7" s="103"/>
      <c r="P7" s="104"/>
      <c r="Q7" s="45">
        <v>2336.6999999999998</v>
      </c>
      <c r="R7" s="45">
        <f>R8</f>
        <v>2143.5</v>
      </c>
      <c r="S7" s="44">
        <f>R7/Q7*100</f>
        <v>91.731929644370268</v>
      </c>
      <c r="T7" s="95"/>
      <c r="U7" s="95"/>
      <c r="V7" s="95"/>
      <c r="W7" s="95"/>
      <c r="X7" s="95"/>
      <c r="Y7" s="5"/>
    </row>
    <row r="8" spans="1:25" ht="29.25" customHeight="1" x14ac:dyDescent="0.25">
      <c r="A8" s="28"/>
      <c r="B8" s="35"/>
      <c r="C8" s="34"/>
      <c r="D8" s="33"/>
      <c r="E8" s="32" t="s">
        <v>81</v>
      </c>
      <c r="F8" s="23" t="s">
        <v>3</v>
      </c>
      <c r="G8" s="22"/>
      <c r="H8" s="21">
        <v>290</v>
      </c>
      <c r="I8" s="75"/>
      <c r="J8" s="75"/>
      <c r="K8" s="75"/>
      <c r="L8" s="75"/>
      <c r="M8" s="20" t="s">
        <v>81</v>
      </c>
      <c r="N8" s="76"/>
      <c r="O8" s="76"/>
      <c r="P8" s="77"/>
      <c r="Q8" s="19">
        <v>2336.6999999999998</v>
      </c>
      <c r="R8" s="19">
        <v>2143.5</v>
      </c>
      <c r="S8" s="73">
        <f t="shared" ref="S8:S56" si="0">R8/Q8*100</f>
        <v>91.731929644370268</v>
      </c>
      <c r="T8" s="78"/>
      <c r="U8" s="78"/>
      <c r="V8" s="78"/>
      <c r="W8" s="78"/>
      <c r="X8" s="78"/>
      <c r="Y8" s="5"/>
    </row>
    <row r="9" spans="1:25" ht="52.5" customHeight="1" x14ac:dyDescent="0.25">
      <c r="A9" s="28"/>
      <c r="B9" s="89" t="s">
        <v>79</v>
      </c>
      <c r="C9" s="89"/>
      <c r="D9" s="89"/>
      <c r="E9" s="90"/>
      <c r="F9" s="31" t="s">
        <v>80</v>
      </c>
      <c r="G9" s="22"/>
      <c r="H9" s="21">
        <v>290</v>
      </c>
      <c r="I9" s="91"/>
      <c r="J9" s="91"/>
      <c r="K9" s="91"/>
      <c r="L9" s="91"/>
      <c r="M9" s="30" t="s">
        <v>79</v>
      </c>
      <c r="N9" s="92"/>
      <c r="O9" s="92"/>
      <c r="P9" s="93"/>
      <c r="Q9" s="29">
        <v>14636.6</v>
      </c>
      <c r="R9" s="29">
        <f>R10+R11+R12</f>
        <v>14509.5</v>
      </c>
      <c r="S9" s="44">
        <f t="shared" si="0"/>
        <v>99.131628930216038</v>
      </c>
      <c r="T9" s="94"/>
      <c r="U9" s="94"/>
      <c r="V9" s="94"/>
      <c r="W9" s="94"/>
      <c r="X9" s="94"/>
      <c r="Y9" s="5"/>
    </row>
    <row r="10" spans="1:25" ht="20.25" customHeight="1" x14ac:dyDescent="0.25">
      <c r="A10" s="28"/>
      <c r="B10" s="27"/>
      <c r="C10" s="26"/>
      <c r="D10" s="25"/>
      <c r="E10" s="24" t="s">
        <v>77</v>
      </c>
      <c r="F10" s="39" t="s">
        <v>78</v>
      </c>
      <c r="G10" s="22"/>
      <c r="H10" s="21">
        <v>290</v>
      </c>
      <c r="I10" s="80"/>
      <c r="J10" s="80"/>
      <c r="K10" s="80"/>
      <c r="L10" s="80"/>
      <c r="M10" s="38" t="s">
        <v>77</v>
      </c>
      <c r="N10" s="81"/>
      <c r="O10" s="81"/>
      <c r="P10" s="82"/>
      <c r="Q10" s="37">
        <v>8046.5</v>
      </c>
      <c r="R10" s="37">
        <v>8010.7</v>
      </c>
      <c r="S10" s="73">
        <f t="shared" si="0"/>
        <v>99.555086062263101</v>
      </c>
      <c r="T10" s="79"/>
      <c r="U10" s="79"/>
      <c r="V10" s="79"/>
      <c r="W10" s="79"/>
      <c r="X10" s="79"/>
      <c r="Y10" s="5"/>
    </row>
    <row r="11" spans="1:25" ht="39" customHeight="1" x14ac:dyDescent="0.25">
      <c r="A11" s="28"/>
      <c r="B11" s="40"/>
      <c r="C11" s="26"/>
      <c r="D11" s="25"/>
      <c r="E11" s="24" t="s">
        <v>76</v>
      </c>
      <c r="F11" s="39" t="s">
        <v>3</v>
      </c>
      <c r="G11" s="22"/>
      <c r="H11" s="21">
        <v>290</v>
      </c>
      <c r="I11" s="80"/>
      <c r="J11" s="80"/>
      <c r="K11" s="80"/>
      <c r="L11" s="80"/>
      <c r="M11" s="38" t="s">
        <v>76</v>
      </c>
      <c r="N11" s="81"/>
      <c r="O11" s="81"/>
      <c r="P11" s="82"/>
      <c r="Q11" s="37">
        <v>4376.3999999999996</v>
      </c>
      <c r="R11" s="37">
        <v>4285.1000000000004</v>
      </c>
      <c r="S11" s="73">
        <f t="shared" si="0"/>
        <v>97.913810437802766</v>
      </c>
      <c r="T11" s="79"/>
      <c r="U11" s="79"/>
      <c r="V11" s="79"/>
      <c r="W11" s="79"/>
      <c r="X11" s="79"/>
      <c r="Y11" s="5"/>
    </row>
    <row r="12" spans="1:25" ht="43.5" customHeight="1" x14ac:dyDescent="0.25">
      <c r="A12" s="28"/>
      <c r="B12" s="36"/>
      <c r="C12" s="34"/>
      <c r="D12" s="33"/>
      <c r="E12" s="32" t="s">
        <v>74</v>
      </c>
      <c r="F12" s="23" t="s">
        <v>75</v>
      </c>
      <c r="G12" s="22"/>
      <c r="H12" s="21">
        <v>290</v>
      </c>
      <c r="I12" s="75"/>
      <c r="J12" s="75"/>
      <c r="K12" s="75"/>
      <c r="L12" s="75"/>
      <c r="M12" s="20" t="s">
        <v>74</v>
      </c>
      <c r="N12" s="76"/>
      <c r="O12" s="76"/>
      <c r="P12" s="77"/>
      <c r="Q12" s="19">
        <v>2213.6999999999998</v>
      </c>
      <c r="R12" s="19">
        <v>2213.6999999999998</v>
      </c>
      <c r="S12" s="73">
        <f t="shared" si="0"/>
        <v>100</v>
      </c>
      <c r="T12" s="78"/>
      <c r="U12" s="78"/>
      <c r="V12" s="78"/>
      <c r="W12" s="78"/>
      <c r="X12" s="78"/>
      <c r="Y12" s="5"/>
    </row>
    <row r="13" spans="1:25" ht="72.75" customHeight="1" x14ac:dyDescent="0.25">
      <c r="A13" s="28"/>
      <c r="B13" s="89" t="s">
        <v>72</v>
      </c>
      <c r="C13" s="89"/>
      <c r="D13" s="89"/>
      <c r="E13" s="90"/>
      <c r="F13" s="31" t="s">
        <v>73</v>
      </c>
      <c r="G13" s="22"/>
      <c r="H13" s="21">
        <v>290</v>
      </c>
      <c r="I13" s="91"/>
      <c r="J13" s="91"/>
      <c r="K13" s="91"/>
      <c r="L13" s="91"/>
      <c r="M13" s="30" t="s">
        <v>72</v>
      </c>
      <c r="N13" s="92"/>
      <c r="O13" s="92"/>
      <c r="P13" s="93"/>
      <c r="Q13" s="29">
        <v>761.1</v>
      </c>
      <c r="R13" s="29">
        <f>R14</f>
        <v>760.1</v>
      </c>
      <c r="S13" s="44">
        <f t="shared" si="0"/>
        <v>99.86861122060175</v>
      </c>
      <c r="T13" s="94"/>
      <c r="U13" s="94"/>
      <c r="V13" s="94"/>
      <c r="W13" s="94"/>
      <c r="X13" s="94"/>
      <c r="Y13" s="5"/>
    </row>
    <row r="14" spans="1:25" ht="32.25" customHeight="1" x14ac:dyDescent="0.25">
      <c r="A14" s="28"/>
      <c r="B14" s="35"/>
      <c r="C14" s="34"/>
      <c r="D14" s="33"/>
      <c r="E14" s="32" t="s">
        <v>71</v>
      </c>
      <c r="F14" s="23" t="s">
        <v>3</v>
      </c>
      <c r="G14" s="22"/>
      <c r="H14" s="21">
        <v>290</v>
      </c>
      <c r="I14" s="75"/>
      <c r="J14" s="75"/>
      <c r="K14" s="75"/>
      <c r="L14" s="75"/>
      <c r="M14" s="20" t="s">
        <v>71</v>
      </c>
      <c r="N14" s="76"/>
      <c r="O14" s="76"/>
      <c r="P14" s="77"/>
      <c r="Q14" s="19">
        <v>761.1</v>
      </c>
      <c r="R14" s="19">
        <v>760.1</v>
      </c>
      <c r="S14" s="73">
        <f t="shared" si="0"/>
        <v>99.86861122060175</v>
      </c>
      <c r="T14" s="78"/>
      <c r="U14" s="78"/>
      <c r="V14" s="78"/>
      <c r="W14" s="78"/>
      <c r="X14" s="78"/>
      <c r="Y14" s="5"/>
    </row>
    <row r="15" spans="1:25" ht="43.5" customHeight="1" x14ac:dyDescent="0.25">
      <c r="A15" s="28"/>
      <c r="B15" s="89" t="s">
        <v>69</v>
      </c>
      <c r="C15" s="89"/>
      <c r="D15" s="89"/>
      <c r="E15" s="90"/>
      <c r="F15" s="31" t="s">
        <v>70</v>
      </c>
      <c r="G15" s="22"/>
      <c r="H15" s="21">
        <v>290</v>
      </c>
      <c r="I15" s="91"/>
      <c r="J15" s="91"/>
      <c r="K15" s="91"/>
      <c r="L15" s="91"/>
      <c r="M15" s="30" t="s">
        <v>69</v>
      </c>
      <c r="N15" s="92"/>
      <c r="O15" s="92"/>
      <c r="P15" s="93"/>
      <c r="Q15" s="29">
        <v>655</v>
      </c>
      <c r="R15" s="29">
        <f>R16</f>
        <v>648.5</v>
      </c>
      <c r="S15" s="44">
        <f t="shared" si="0"/>
        <v>99.007633587786259</v>
      </c>
      <c r="T15" s="94"/>
      <c r="U15" s="94"/>
      <c r="V15" s="94"/>
      <c r="W15" s="94"/>
      <c r="X15" s="94"/>
      <c r="Y15" s="5"/>
    </row>
    <row r="16" spans="1:25" ht="29.25" customHeight="1" x14ac:dyDescent="0.25">
      <c r="A16" s="28"/>
      <c r="B16" s="35"/>
      <c r="C16" s="34"/>
      <c r="D16" s="33"/>
      <c r="E16" s="32" t="s">
        <v>68</v>
      </c>
      <c r="F16" s="23" t="s">
        <v>3</v>
      </c>
      <c r="G16" s="22"/>
      <c r="H16" s="21">
        <v>290</v>
      </c>
      <c r="I16" s="75"/>
      <c r="J16" s="75"/>
      <c r="K16" s="75"/>
      <c r="L16" s="75"/>
      <c r="M16" s="20" t="s">
        <v>68</v>
      </c>
      <c r="N16" s="76"/>
      <c r="O16" s="76"/>
      <c r="P16" s="77"/>
      <c r="Q16" s="19">
        <v>655</v>
      </c>
      <c r="R16" s="19">
        <v>648.5</v>
      </c>
      <c r="S16" s="73">
        <f t="shared" si="0"/>
        <v>99.007633587786259</v>
      </c>
      <c r="T16" s="78"/>
      <c r="U16" s="78"/>
      <c r="V16" s="78"/>
      <c r="W16" s="78"/>
      <c r="X16" s="78"/>
      <c r="Y16" s="5"/>
    </row>
    <row r="17" spans="1:25" ht="43.5" customHeight="1" x14ac:dyDescent="0.25">
      <c r="A17" s="28"/>
      <c r="B17" s="89" t="s">
        <v>66</v>
      </c>
      <c r="C17" s="89"/>
      <c r="D17" s="89"/>
      <c r="E17" s="90"/>
      <c r="F17" s="31" t="s">
        <v>67</v>
      </c>
      <c r="G17" s="22"/>
      <c r="H17" s="21">
        <v>290</v>
      </c>
      <c r="I17" s="91"/>
      <c r="J17" s="91"/>
      <c r="K17" s="91"/>
      <c r="L17" s="91"/>
      <c r="M17" s="30" t="s">
        <v>66</v>
      </c>
      <c r="N17" s="92"/>
      <c r="O17" s="92"/>
      <c r="P17" s="93"/>
      <c r="Q17" s="29">
        <v>5751.9</v>
      </c>
      <c r="R17" s="29">
        <f>R18+R19+R20+R21+R22</f>
        <v>5736</v>
      </c>
      <c r="S17" s="44">
        <f t="shared" si="0"/>
        <v>99.723569603087682</v>
      </c>
      <c r="T17" s="94"/>
      <c r="U17" s="94"/>
      <c r="V17" s="94"/>
      <c r="W17" s="94"/>
      <c r="X17" s="94"/>
      <c r="Y17" s="5"/>
    </row>
    <row r="18" spans="1:25" ht="29.25" customHeight="1" x14ac:dyDescent="0.25">
      <c r="A18" s="28"/>
      <c r="B18" s="27"/>
      <c r="C18" s="26"/>
      <c r="D18" s="25"/>
      <c r="E18" s="24" t="s">
        <v>65</v>
      </c>
      <c r="F18" s="39" t="s">
        <v>26</v>
      </c>
      <c r="G18" s="22"/>
      <c r="H18" s="21">
        <v>290</v>
      </c>
      <c r="I18" s="80"/>
      <c r="J18" s="80"/>
      <c r="K18" s="80"/>
      <c r="L18" s="80"/>
      <c r="M18" s="38" t="s">
        <v>65</v>
      </c>
      <c r="N18" s="81"/>
      <c r="O18" s="81"/>
      <c r="P18" s="82"/>
      <c r="Q18" s="37">
        <v>1747.1</v>
      </c>
      <c r="R18" s="37">
        <v>1731.2</v>
      </c>
      <c r="S18" s="73">
        <f t="shared" si="0"/>
        <v>99.089920439585612</v>
      </c>
      <c r="T18" s="79"/>
      <c r="U18" s="79"/>
      <c r="V18" s="79"/>
      <c r="W18" s="79"/>
      <c r="X18" s="79"/>
      <c r="Y18" s="5"/>
    </row>
    <row r="19" spans="1:25" ht="20.25" customHeight="1" x14ac:dyDescent="0.25">
      <c r="A19" s="28"/>
      <c r="B19" s="40"/>
      <c r="C19" s="26"/>
      <c r="D19" s="25"/>
      <c r="E19" s="24" t="s">
        <v>63</v>
      </c>
      <c r="F19" s="39" t="s">
        <v>64</v>
      </c>
      <c r="G19" s="22"/>
      <c r="H19" s="21">
        <v>290</v>
      </c>
      <c r="I19" s="80"/>
      <c r="J19" s="80"/>
      <c r="K19" s="80"/>
      <c r="L19" s="80"/>
      <c r="M19" s="38" t="s">
        <v>63</v>
      </c>
      <c r="N19" s="81"/>
      <c r="O19" s="81"/>
      <c r="P19" s="82"/>
      <c r="Q19" s="37">
        <v>46</v>
      </c>
      <c r="R19" s="37">
        <v>46</v>
      </c>
      <c r="S19" s="73">
        <f t="shared" si="0"/>
        <v>100</v>
      </c>
      <c r="T19" s="79"/>
      <c r="U19" s="79"/>
      <c r="V19" s="79"/>
      <c r="W19" s="79"/>
      <c r="X19" s="79"/>
      <c r="Y19" s="5"/>
    </row>
    <row r="20" spans="1:25" ht="35.25" customHeight="1" x14ac:dyDescent="0.25">
      <c r="A20" s="28"/>
      <c r="B20" s="40"/>
      <c r="C20" s="26"/>
      <c r="D20" s="25"/>
      <c r="E20" s="24" t="s">
        <v>61</v>
      </c>
      <c r="F20" s="39" t="s">
        <v>62</v>
      </c>
      <c r="G20" s="22"/>
      <c r="H20" s="21">
        <v>290</v>
      </c>
      <c r="I20" s="80"/>
      <c r="J20" s="80"/>
      <c r="K20" s="80"/>
      <c r="L20" s="80"/>
      <c r="M20" s="38" t="s">
        <v>61</v>
      </c>
      <c r="N20" s="81"/>
      <c r="O20" s="81"/>
      <c r="P20" s="82"/>
      <c r="Q20" s="37">
        <v>1553.9</v>
      </c>
      <c r="R20" s="37">
        <v>1553.9</v>
      </c>
      <c r="S20" s="73">
        <f t="shared" si="0"/>
        <v>100</v>
      </c>
      <c r="T20" s="79"/>
      <c r="U20" s="79"/>
      <c r="V20" s="79"/>
      <c r="W20" s="79"/>
      <c r="X20" s="79"/>
      <c r="Y20" s="5"/>
    </row>
    <row r="21" spans="1:25" ht="29.25" customHeight="1" x14ac:dyDescent="0.25">
      <c r="A21" s="28"/>
      <c r="B21" s="40"/>
      <c r="C21" s="26"/>
      <c r="D21" s="33"/>
      <c r="E21" s="32" t="s">
        <v>60</v>
      </c>
      <c r="F21" s="23" t="s">
        <v>39</v>
      </c>
      <c r="G21" s="22"/>
      <c r="H21" s="21">
        <v>290</v>
      </c>
      <c r="I21" s="75"/>
      <c r="J21" s="75"/>
      <c r="K21" s="75"/>
      <c r="L21" s="75"/>
      <c r="M21" s="20" t="s">
        <v>60</v>
      </c>
      <c r="N21" s="76"/>
      <c r="O21" s="76"/>
      <c r="P21" s="77"/>
      <c r="Q21" s="19">
        <v>2386</v>
      </c>
      <c r="R21" s="19">
        <v>2386</v>
      </c>
      <c r="S21" s="73">
        <f t="shared" si="0"/>
        <v>100</v>
      </c>
      <c r="T21" s="78"/>
      <c r="U21" s="78"/>
      <c r="V21" s="78"/>
      <c r="W21" s="78"/>
      <c r="X21" s="78"/>
      <c r="Y21" s="5"/>
    </row>
    <row r="22" spans="1:25" ht="36.75" customHeight="1" x14ac:dyDescent="0.25">
      <c r="A22" s="28"/>
      <c r="B22" s="40"/>
      <c r="C22" s="26"/>
      <c r="D22" s="83" t="s">
        <v>59</v>
      </c>
      <c r="E22" s="84"/>
      <c r="F22" s="43" t="s">
        <v>58</v>
      </c>
      <c r="G22" s="22"/>
      <c r="H22" s="21">
        <v>290</v>
      </c>
      <c r="I22" s="85"/>
      <c r="J22" s="85"/>
      <c r="K22" s="85"/>
      <c r="L22" s="85"/>
      <c r="M22" s="42" t="s">
        <v>59</v>
      </c>
      <c r="N22" s="86"/>
      <c r="O22" s="86"/>
      <c r="P22" s="87"/>
      <c r="Q22" s="41">
        <v>18.899999999999999</v>
      </c>
      <c r="R22" s="41">
        <v>18.899999999999999</v>
      </c>
      <c r="S22" s="73">
        <f t="shared" si="0"/>
        <v>100</v>
      </c>
      <c r="T22" s="88"/>
      <c r="U22" s="88"/>
      <c r="V22" s="88"/>
      <c r="W22" s="88"/>
      <c r="X22" s="88"/>
      <c r="Y22" s="5"/>
    </row>
    <row r="23" spans="1:25" ht="29.25" customHeight="1" x14ac:dyDescent="0.25">
      <c r="A23" s="28"/>
      <c r="B23" s="36"/>
      <c r="C23" s="34"/>
      <c r="D23" s="33"/>
      <c r="E23" s="32" t="s">
        <v>57</v>
      </c>
      <c r="F23" s="23" t="s">
        <v>58</v>
      </c>
      <c r="G23" s="22"/>
      <c r="H23" s="21">
        <v>290</v>
      </c>
      <c r="I23" s="75"/>
      <c r="J23" s="75"/>
      <c r="K23" s="75"/>
      <c r="L23" s="75"/>
      <c r="M23" s="20" t="s">
        <v>57</v>
      </c>
      <c r="N23" s="76"/>
      <c r="O23" s="76"/>
      <c r="P23" s="77"/>
      <c r="Q23" s="19">
        <v>18.899999999999999</v>
      </c>
      <c r="R23" s="19">
        <v>18.899999999999999</v>
      </c>
      <c r="S23" s="73">
        <f t="shared" si="0"/>
        <v>100</v>
      </c>
      <c r="T23" s="78"/>
      <c r="U23" s="78"/>
      <c r="V23" s="78"/>
      <c r="W23" s="78"/>
      <c r="X23" s="78"/>
      <c r="Y23" s="5"/>
    </row>
    <row r="24" spans="1:25" ht="36.75" customHeight="1" x14ac:dyDescent="0.25">
      <c r="A24" s="28"/>
      <c r="B24" s="89" t="s">
        <v>55</v>
      </c>
      <c r="C24" s="89"/>
      <c r="D24" s="89"/>
      <c r="E24" s="90"/>
      <c r="F24" s="31" t="s">
        <v>56</v>
      </c>
      <c r="G24" s="22"/>
      <c r="H24" s="21">
        <v>290</v>
      </c>
      <c r="I24" s="91"/>
      <c r="J24" s="91"/>
      <c r="K24" s="91"/>
      <c r="L24" s="91"/>
      <c r="M24" s="30" t="s">
        <v>55</v>
      </c>
      <c r="N24" s="92"/>
      <c r="O24" s="92"/>
      <c r="P24" s="93"/>
      <c r="Q24" s="29">
        <v>34611.800000000003</v>
      </c>
      <c r="R24" s="29">
        <f>R25+R26+R27+R28+R29+R30+R31</f>
        <v>6863.6</v>
      </c>
      <c r="S24" s="44">
        <f t="shared" si="0"/>
        <v>19.830231308397714</v>
      </c>
      <c r="T24" s="94"/>
      <c r="U24" s="94"/>
      <c r="V24" s="94"/>
      <c r="W24" s="94"/>
      <c r="X24" s="94"/>
      <c r="Y24" s="5"/>
    </row>
    <row r="25" spans="1:25" ht="37.5" customHeight="1" x14ac:dyDescent="0.25">
      <c r="A25" s="28"/>
      <c r="B25" s="27"/>
      <c r="C25" s="26"/>
      <c r="D25" s="25"/>
      <c r="E25" s="24" t="s">
        <v>54</v>
      </c>
      <c r="F25" s="39" t="s">
        <v>26</v>
      </c>
      <c r="G25" s="22"/>
      <c r="H25" s="21">
        <v>290</v>
      </c>
      <c r="I25" s="80"/>
      <c r="J25" s="80"/>
      <c r="K25" s="80"/>
      <c r="L25" s="80"/>
      <c r="M25" s="38" t="s">
        <v>54</v>
      </c>
      <c r="N25" s="81"/>
      <c r="O25" s="81"/>
      <c r="P25" s="82"/>
      <c r="Q25" s="37">
        <v>3046.6</v>
      </c>
      <c r="R25" s="37">
        <v>3046.6</v>
      </c>
      <c r="S25" s="73">
        <f t="shared" si="0"/>
        <v>100</v>
      </c>
      <c r="T25" s="79"/>
      <c r="U25" s="79"/>
      <c r="V25" s="79"/>
      <c r="W25" s="79"/>
      <c r="X25" s="79"/>
      <c r="Y25" s="5"/>
    </row>
    <row r="26" spans="1:25" ht="29.25" customHeight="1" x14ac:dyDescent="0.25">
      <c r="A26" s="28"/>
      <c r="B26" s="40"/>
      <c r="C26" s="26"/>
      <c r="D26" s="25"/>
      <c r="E26" s="24" t="s">
        <v>53</v>
      </c>
      <c r="F26" s="39" t="s">
        <v>3</v>
      </c>
      <c r="G26" s="22"/>
      <c r="H26" s="21">
        <v>290</v>
      </c>
      <c r="I26" s="80"/>
      <c r="J26" s="80"/>
      <c r="K26" s="80"/>
      <c r="L26" s="80"/>
      <c r="M26" s="38" t="s">
        <v>53</v>
      </c>
      <c r="N26" s="81"/>
      <c r="O26" s="81"/>
      <c r="P26" s="82"/>
      <c r="Q26" s="37">
        <v>10.1</v>
      </c>
      <c r="R26" s="37">
        <v>9.8000000000000007</v>
      </c>
      <c r="S26" s="73">
        <f t="shared" si="0"/>
        <v>97.029702970297038</v>
      </c>
      <c r="T26" s="79"/>
      <c r="U26" s="79"/>
      <c r="V26" s="79"/>
      <c r="W26" s="79"/>
      <c r="X26" s="79"/>
      <c r="Y26" s="5"/>
    </row>
    <row r="27" spans="1:25" ht="40.5" customHeight="1" x14ac:dyDescent="0.25">
      <c r="A27" s="28"/>
      <c r="B27" s="40"/>
      <c r="C27" s="26"/>
      <c r="D27" s="25"/>
      <c r="E27" s="24" t="s">
        <v>52</v>
      </c>
      <c r="F27" s="39" t="s">
        <v>23</v>
      </c>
      <c r="G27" s="22"/>
      <c r="H27" s="21">
        <v>290</v>
      </c>
      <c r="I27" s="80"/>
      <c r="J27" s="80"/>
      <c r="K27" s="80"/>
      <c r="L27" s="80"/>
      <c r="M27" s="38" t="s">
        <v>52</v>
      </c>
      <c r="N27" s="81"/>
      <c r="O27" s="81"/>
      <c r="P27" s="82"/>
      <c r="Q27" s="37">
        <v>1252.5999999999999</v>
      </c>
      <c r="R27" s="37">
        <v>1252.5999999999999</v>
      </c>
      <c r="S27" s="73">
        <f t="shared" si="0"/>
        <v>100</v>
      </c>
      <c r="T27" s="79"/>
      <c r="U27" s="79"/>
      <c r="V27" s="79"/>
      <c r="W27" s="79"/>
      <c r="X27" s="79"/>
      <c r="Y27" s="5"/>
    </row>
    <row r="28" spans="1:25" ht="72" customHeight="1" x14ac:dyDescent="0.25">
      <c r="A28" s="28"/>
      <c r="B28" s="40"/>
      <c r="C28" s="26"/>
      <c r="D28" s="25"/>
      <c r="E28" s="24" t="s">
        <v>50</v>
      </c>
      <c r="F28" s="39" t="s">
        <v>51</v>
      </c>
      <c r="G28" s="22"/>
      <c r="H28" s="21">
        <v>290</v>
      </c>
      <c r="I28" s="80"/>
      <c r="J28" s="80"/>
      <c r="K28" s="80"/>
      <c r="L28" s="80"/>
      <c r="M28" s="38" t="s">
        <v>50</v>
      </c>
      <c r="N28" s="81"/>
      <c r="O28" s="81"/>
      <c r="P28" s="82"/>
      <c r="Q28" s="37">
        <v>28450.9</v>
      </c>
      <c r="R28" s="37">
        <v>703</v>
      </c>
      <c r="S28" s="73">
        <f t="shared" si="0"/>
        <v>2.4709235911693477</v>
      </c>
      <c r="T28" s="79"/>
      <c r="U28" s="79"/>
      <c r="V28" s="79"/>
      <c r="W28" s="79"/>
      <c r="X28" s="79"/>
      <c r="Y28" s="5"/>
    </row>
    <row r="29" spans="1:25" ht="43.5" customHeight="1" x14ac:dyDescent="0.25">
      <c r="A29" s="28"/>
      <c r="B29" s="40"/>
      <c r="C29" s="26"/>
      <c r="D29" s="25"/>
      <c r="E29" s="24" t="s">
        <v>48</v>
      </c>
      <c r="F29" s="39" t="s">
        <v>49</v>
      </c>
      <c r="G29" s="22"/>
      <c r="H29" s="21">
        <v>290</v>
      </c>
      <c r="I29" s="80"/>
      <c r="J29" s="80"/>
      <c r="K29" s="80"/>
      <c r="L29" s="80"/>
      <c r="M29" s="38" t="s">
        <v>48</v>
      </c>
      <c r="N29" s="81"/>
      <c r="O29" s="81"/>
      <c r="P29" s="82"/>
      <c r="Q29" s="37">
        <v>187.5</v>
      </c>
      <c r="R29" s="37">
        <v>187.5</v>
      </c>
      <c r="S29" s="73">
        <f t="shared" si="0"/>
        <v>100</v>
      </c>
      <c r="T29" s="79"/>
      <c r="U29" s="79"/>
      <c r="V29" s="79"/>
      <c r="W29" s="79"/>
      <c r="X29" s="79"/>
      <c r="Y29" s="5"/>
    </row>
    <row r="30" spans="1:25" ht="87" customHeight="1" x14ac:dyDescent="0.25">
      <c r="A30" s="28"/>
      <c r="B30" s="40"/>
      <c r="C30" s="26"/>
      <c r="D30" s="25"/>
      <c r="E30" s="24" t="s">
        <v>46</v>
      </c>
      <c r="F30" s="39" t="s">
        <v>47</v>
      </c>
      <c r="G30" s="22"/>
      <c r="H30" s="21">
        <v>290</v>
      </c>
      <c r="I30" s="80"/>
      <c r="J30" s="80"/>
      <c r="K30" s="80"/>
      <c r="L30" s="80"/>
      <c r="M30" s="38" t="s">
        <v>46</v>
      </c>
      <c r="N30" s="81"/>
      <c r="O30" s="81"/>
      <c r="P30" s="82"/>
      <c r="Q30" s="37">
        <v>1409.8</v>
      </c>
      <c r="R30" s="37">
        <v>1409.8</v>
      </c>
      <c r="S30" s="73">
        <f t="shared" si="0"/>
        <v>100</v>
      </c>
      <c r="T30" s="79"/>
      <c r="U30" s="79"/>
      <c r="V30" s="79"/>
      <c r="W30" s="79"/>
      <c r="X30" s="79"/>
      <c r="Y30" s="5"/>
    </row>
    <row r="31" spans="1:25" ht="66.75" customHeight="1" x14ac:dyDescent="0.25">
      <c r="A31" s="28"/>
      <c r="B31" s="36"/>
      <c r="C31" s="34"/>
      <c r="D31" s="33"/>
      <c r="E31" s="32" t="s">
        <v>44</v>
      </c>
      <c r="F31" s="23" t="s">
        <v>45</v>
      </c>
      <c r="G31" s="22"/>
      <c r="H31" s="21">
        <v>290</v>
      </c>
      <c r="I31" s="75"/>
      <c r="J31" s="75"/>
      <c r="K31" s="75"/>
      <c r="L31" s="75"/>
      <c r="M31" s="20" t="s">
        <v>44</v>
      </c>
      <c r="N31" s="76"/>
      <c r="O31" s="76"/>
      <c r="P31" s="77"/>
      <c r="Q31" s="19">
        <v>254.3</v>
      </c>
      <c r="R31" s="19">
        <v>254.3</v>
      </c>
      <c r="S31" s="73">
        <f t="shared" si="0"/>
        <v>100</v>
      </c>
      <c r="T31" s="78"/>
      <c r="U31" s="78"/>
      <c r="V31" s="78"/>
      <c r="W31" s="78"/>
      <c r="X31" s="78"/>
      <c r="Y31" s="5"/>
    </row>
    <row r="32" spans="1:25" ht="38.25" customHeight="1" x14ac:dyDescent="0.25">
      <c r="A32" s="28"/>
      <c r="B32" s="89" t="s">
        <v>42</v>
      </c>
      <c r="C32" s="89"/>
      <c r="D32" s="89"/>
      <c r="E32" s="90"/>
      <c r="F32" s="31" t="s">
        <v>43</v>
      </c>
      <c r="G32" s="22"/>
      <c r="H32" s="21">
        <v>290</v>
      </c>
      <c r="I32" s="91"/>
      <c r="J32" s="91"/>
      <c r="K32" s="91"/>
      <c r="L32" s="91"/>
      <c r="M32" s="30" t="s">
        <v>42</v>
      </c>
      <c r="N32" s="92"/>
      <c r="O32" s="92"/>
      <c r="P32" s="93"/>
      <c r="Q32" s="29">
        <v>966.1</v>
      </c>
      <c r="R32" s="29">
        <v>964.6</v>
      </c>
      <c r="S32" s="44">
        <f t="shared" si="0"/>
        <v>99.844736569713277</v>
      </c>
      <c r="T32" s="94"/>
      <c r="U32" s="94"/>
      <c r="V32" s="94"/>
      <c r="W32" s="94"/>
      <c r="X32" s="94"/>
      <c r="Y32" s="5"/>
    </row>
    <row r="33" spans="1:25" ht="24" customHeight="1" x14ac:dyDescent="0.25">
      <c r="A33" s="28"/>
      <c r="B33" s="27"/>
      <c r="C33" s="26"/>
      <c r="D33" s="25"/>
      <c r="E33" s="24" t="s">
        <v>40</v>
      </c>
      <c r="F33" s="39" t="s">
        <v>41</v>
      </c>
      <c r="G33" s="22"/>
      <c r="H33" s="21">
        <v>290</v>
      </c>
      <c r="I33" s="80"/>
      <c r="J33" s="80"/>
      <c r="K33" s="80"/>
      <c r="L33" s="80"/>
      <c r="M33" s="38" t="s">
        <v>40</v>
      </c>
      <c r="N33" s="81"/>
      <c r="O33" s="81"/>
      <c r="P33" s="82"/>
      <c r="Q33" s="37">
        <v>716.1</v>
      </c>
      <c r="R33" s="37">
        <v>714.6</v>
      </c>
      <c r="S33" s="73">
        <f t="shared" si="0"/>
        <v>99.790532048596575</v>
      </c>
      <c r="T33" s="79"/>
      <c r="U33" s="79"/>
      <c r="V33" s="79"/>
      <c r="W33" s="79"/>
      <c r="X33" s="79"/>
      <c r="Y33" s="5"/>
    </row>
    <row r="34" spans="1:25" ht="29.25" customHeight="1" x14ac:dyDescent="0.25">
      <c r="A34" s="28"/>
      <c r="B34" s="36"/>
      <c r="C34" s="34"/>
      <c r="D34" s="33"/>
      <c r="E34" s="32" t="s">
        <v>38</v>
      </c>
      <c r="F34" s="23" t="s">
        <v>39</v>
      </c>
      <c r="G34" s="22"/>
      <c r="H34" s="21">
        <v>290</v>
      </c>
      <c r="I34" s="75"/>
      <c r="J34" s="75"/>
      <c r="K34" s="75"/>
      <c r="L34" s="75"/>
      <c r="M34" s="20" t="s">
        <v>38</v>
      </c>
      <c r="N34" s="76"/>
      <c r="O34" s="76"/>
      <c r="P34" s="77"/>
      <c r="Q34" s="19">
        <v>250</v>
      </c>
      <c r="R34" s="19">
        <v>250</v>
      </c>
      <c r="S34" s="73">
        <f t="shared" si="0"/>
        <v>100</v>
      </c>
      <c r="T34" s="78"/>
      <c r="U34" s="78"/>
      <c r="V34" s="78"/>
      <c r="W34" s="78"/>
      <c r="X34" s="78"/>
      <c r="Y34" s="5"/>
    </row>
    <row r="35" spans="1:25" ht="66" customHeight="1" x14ac:dyDescent="0.25">
      <c r="A35" s="28"/>
      <c r="B35" s="89" t="s">
        <v>36</v>
      </c>
      <c r="C35" s="89"/>
      <c r="D35" s="89"/>
      <c r="E35" s="90"/>
      <c r="F35" s="31" t="s">
        <v>37</v>
      </c>
      <c r="G35" s="22"/>
      <c r="H35" s="21">
        <v>290</v>
      </c>
      <c r="I35" s="91"/>
      <c r="J35" s="91"/>
      <c r="K35" s="91"/>
      <c r="L35" s="91"/>
      <c r="M35" s="30" t="s">
        <v>36</v>
      </c>
      <c r="N35" s="92"/>
      <c r="O35" s="92"/>
      <c r="P35" s="93"/>
      <c r="Q35" s="29">
        <v>2360</v>
      </c>
      <c r="R35" s="29">
        <f>R36+R37+R38+R39</f>
        <v>2334.5</v>
      </c>
      <c r="S35" s="44">
        <f t="shared" si="0"/>
        <v>98.919491525423737</v>
      </c>
      <c r="T35" s="94"/>
      <c r="U35" s="94"/>
      <c r="V35" s="94"/>
      <c r="W35" s="94"/>
      <c r="X35" s="94"/>
      <c r="Y35" s="5"/>
    </row>
    <row r="36" spans="1:25" ht="30.75" customHeight="1" x14ac:dyDescent="0.25">
      <c r="A36" s="28"/>
      <c r="B36" s="27"/>
      <c r="C36" s="26"/>
      <c r="D36" s="25"/>
      <c r="E36" s="24" t="s">
        <v>35</v>
      </c>
      <c r="F36" s="39" t="s">
        <v>26</v>
      </c>
      <c r="G36" s="22"/>
      <c r="H36" s="21">
        <v>290</v>
      </c>
      <c r="I36" s="80"/>
      <c r="J36" s="80"/>
      <c r="K36" s="80"/>
      <c r="L36" s="80"/>
      <c r="M36" s="38" t="s">
        <v>35</v>
      </c>
      <c r="N36" s="81"/>
      <c r="O36" s="81"/>
      <c r="P36" s="82"/>
      <c r="Q36" s="37">
        <v>620</v>
      </c>
      <c r="R36" s="37">
        <v>604.20000000000005</v>
      </c>
      <c r="S36" s="73">
        <f t="shared" si="0"/>
        <v>97.451612903225822</v>
      </c>
      <c r="T36" s="79"/>
      <c r="U36" s="79"/>
      <c r="V36" s="79"/>
      <c r="W36" s="79"/>
      <c r="X36" s="79"/>
      <c r="Y36" s="5"/>
    </row>
    <row r="37" spans="1:25" ht="50.25" customHeight="1" x14ac:dyDescent="0.25">
      <c r="A37" s="28"/>
      <c r="B37" s="40"/>
      <c r="C37" s="26"/>
      <c r="D37" s="25"/>
      <c r="E37" s="24" t="s">
        <v>33</v>
      </c>
      <c r="F37" s="39" t="s">
        <v>34</v>
      </c>
      <c r="G37" s="22"/>
      <c r="H37" s="21">
        <v>290</v>
      </c>
      <c r="I37" s="80"/>
      <c r="J37" s="80"/>
      <c r="K37" s="80"/>
      <c r="L37" s="80"/>
      <c r="M37" s="38" t="s">
        <v>33</v>
      </c>
      <c r="N37" s="81"/>
      <c r="O37" s="81"/>
      <c r="P37" s="82"/>
      <c r="Q37" s="37">
        <v>1385</v>
      </c>
      <c r="R37" s="37">
        <v>1383.1</v>
      </c>
      <c r="S37" s="73">
        <f t="shared" si="0"/>
        <v>99.862815884476532</v>
      </c>
      <c r="T37" s="79"/>
      <c r="U37" s="79"/>
      <c r="V37" s="79"/>
      <c r="W37" s="79"/>
      <c r="X37" s="79"/>
      <c r="Y37" s="5"/>
    </row>
    <row r="38" spans="1:25" ht="33" customHeight="1" x14ac:dyDescent="0.25">
      <c r="A38" s="28"/>
      <c r="B38" s="40"/>
      <c r="C38" s="26"/>
      <c r="D38" s="25"/>
      <c r="E38" s="24" t="s">
        <v>31</v>
      </c>
      <c r="F38" s="39" t="s">
        <v>32</v>
      </c>
      <c r="G38" s="22"/>
      <c r="H38" s="21">
        <v>290</v>
      </c>
      <c r="I38" s="80"/>
      <c r="J38" s="80"/>
      <c r="K38" s="80"/>
      <c r="L38" s="80"/>
      <c r="M38" s="38" t="s">
        <v>31</v>
      </c>
      <c r="N38" s="81"/>
      <c r="O38" s="81"/>
      <c r="P38" s="82"/>
      <c r="Q38" s="37">
        <v>245</v>
      </c>
      <c r="R38" s="37">
        <v>237.2</v>
      </c>
      <c r="S38" s="73">
        <f t="shared" si="0"/>
        <v>96.816326530612244</v>
      </c>
      <c r="T38" s="79"/>
      <c r="U38" s="79"/>
      <c r="V38" s="79"/>
      <c r="W38" s="79"/>
      <c r="X38" s="79"/>
      <c r="Y38" s="5"/>
    </row>
    <row r="39" spans="1:25" ht="29.25" customHeight="1" x14ac:dyDescent="0.25">
      <c r="A39" s="28"/>
      <c r="B39" s="36"/>
      <c r="C39" s="34"/>
      <c r="D39" s="33"/>
      <c r="E39" s="32" t="s">
        <v>29</v>
      </c>
      <c r="F39" s="23" t="s">
        <v>30</v>
      </c>
      <c r="G39" s="22"/>
      <c r="H39" s="21">
        <v>290</v>
      </c>
      <c r="I39" s="75"/>
      <c r="J39" s="75"/>
      <c r="K39" s="75"/>
      <c r="L39" s="75"/>
      <c r="M39" s="20" t="s">
        <v>29</v>
      </c>
      <c r="N39" s="76"/>
      <c r="O39" s="76"/>
      <c r="P39" s="77"/>
      <c r="Q39" s="19">
        <v>110</v>
      </c>
      <c r="R39" s="19">
        <v>110</v>
      </c>
      <c r="S39" s="73">
        <f t="shared" si="0"/>
        <v>100</v>
      </c>
      <c r="T39" s="78"/>
      <c r="U39" s="78"/>
      <c r="V39" s="78"/>
      <c r="W39" s="78"/>
      <c r="X39" s="78"/>
      <c r="Y39" s="5"/>
    </row>
    <row r="40" spans="1:25" ht="48" customHeight="1" x14ac:dyDescent="0.25">
      <c r="A40" s="28"/>
      <c r="B40" s="89" t="s">
        <v>27</v>
      </c>
      <c r="C40" s="89"/>
      <c r="D40" s="89"/>
      <c r="E40" s="90"/>
      <c r="F40" s="31" t="s">
        <v>28</v>
      </c>
      <c r="G40" s="22"/>
      <c r="H40" s="21">
        <v>290</v>
      </c>
      <c r="I40" s="91"/>
      <c r="J40" s="91"/>
      <c r="K40" s="91"/>
      <c r="L40" s="91"/>
      <c r="M40" s="30" t="s">
        <v>27</v>
      </c>
      <c r="N40" s="92"/>
      <c r="O40" s="92"/>
      <c r="P40" s="93"/>
      <c r="Q40" s="29">
        <v>2127.1999999999998</v>
      </c>
      <c r="R40" s="29">
        <v>2127.1999999999998</v>
      </c>
      <c r="S40" s="44">
        <f t="shared" si="0"/>
        <v>100</v>
      </c>
      <c r="T40" s="94"/>
      <c r="U40" s="94"/>
      <c r="V40" s="94"/>
      <c r="W40" s="94"/>
      <c r="X40" s="94"/>
      <c r="Y40" s="5"/>
    </row>
    <row r="41" spans="1:25" ht="34.5" customHeight="1" x14ac:dyDescent="0.25">
      <c r="A41" s="28"/>
      <c r="B41" s="27"/>
      <c r="C41" s="26"/>
      <c r="D41" s="25"/>
      <c r="E41" s="24" t="s">
        <v>25</v>
      </c>
      <c r="F41" s="39" t="s">
        <v>26</v>
      </c>
      <c r="G41" s="22"/>
      <c r="H41" s="21">
        <v>290</v>
      </c>
      <c r="I41" s="80"/>
      <c r="J41" s="80"/>
      <c r="K41" s="80"/>
      <c r="L41" s="80"/>
      <c r="M41" s="38" t="s">
        <v>25</v>
      </c>
      <c r="N41" s="81"/>
      <c r="O41" s="81"/>
      <c r="P41" s="82"/>
      <c r="Q41" s="37">
        <v>1677.2</v>
      </c>
      <c r="R41" s="37">
        <v>1677.2</v>
      </c>
      <c r="S41" s="73">
        <f t="shared" si="0"/>
        <v>100</v>
      </c>
      <c r="T41" s="79"/>
      <c r="U41" s="79"/>
      <c r="V41" s="79"/>
      <c r="W41" s="79"/>
      <c r="X41" s="79"/>
      <c r="Y41" s="5"/>
    </row>
    <row r="42" spans="1:25" ht="31.5" customHeight="1" x14ac:dyDescent="0.25">
      <c r="A42" s="28"/>
      <c r="B42" s="40"/>
      <c r="C42" s="26"/>
      <c r="D42" s="25"/>
      <c r="E42" s="24" t="s">
        <v>24</v>
      </c>
      <c r="F42" s="39" t="s">
        <v>3</v>
      </c>
      <c r="G42" s="22"/>
      <c r="H42" s="21">
        <v>290</v>
      </c>
      <c r="I42" s="80"/>
      <c r="J42" s="80"/>
      <c r="K42" s="80"/>
      <c r="L42" s="80"/>
      <c r="M42" s="38" t="s">
        <v>24</v>
      </c>
      <c r="N42" s="81"/>
      <c r="O42" s="81"/>
      <c r="P42" s="82"/>
      <c r="Q42" s="37">
        <v>20</v>
      </c>
      <c r="R42" s="37">
        <v>20</v>
      </c>
      <c r="S42" s="73">
        <f t="shared" si="0"/>
        <v>100</v>
      </c>
      <c r="T42" s="79"/>
      <c r="U42" s="79"/>
      <c r="V42" s="79"/>
      <c r="W42" s="79"/>
      <c r="X42" s="79"/>
      <c r="Y42" s="5"/>
    </row>
    <row r="43" spans="1:25" ht="35.25" customHeight="1" x14ac:dyDescent="0.25">
      <c r="A43" s="28"/>
      <c r="B43" s="36"/>
      <c r="C43" s="34"/>
      <c r="D43" s="33"/>
      <c r="E43" s="32" t="s">
        <v>22</v>
      </c>
      <c r="F43" s="23" t="s">
        <v>23</v>
      </c>
      <c r="G43" s="22"/>
      <c r="H43" s="21">
        <v>290</v>
      </c>
      <c r="I43" s="75"/>
      <c r="J43" s="75"/>
      <c r="K43" s="75"/>
      <c r="L43" s="75"/>
      <c r="M43" s="20" t="s">
        <v>22</v>
      </c>
      <c r="N43" s="76"/>
      <c r="O43" s="76"/>
      <c r="P43" s="77"/>
      <c r="Q43" s="19">
        <v>430</v>
      </c>
      <c r="R43" s="19">
        <v>430</v>
      </c>
      <c r="S43" s="73">
        <f t="shared" si="0"/>
        <v>100</v>
      </c>
      <c r="T43" s="78"/>
      <c r="U43" s="78"/>
      <c r="V43" s="78"/>
      <c r="W43" s="78"/>
      <c r="X43" s="78"/>
      <c r="Y43" s="5"/>
    </row>
    <row r="44" spans="1:25" ht="43.5" customHeight="1" x14ac:dyDescent="0.25">
      <c r="A44" s="28"/>
      <c r="B44" s="89" t="s">
        <v>20</v>
      </c>
      <c r="C44" s="89"/>
      <c r="D44" s="89"/>
      <c r="E44" s="90"/>
      <c r="F44" s="31" t="s">
        <v>21</v>
      </c>
      <c r="G44" s="22"/>
      <c r="H44" s="21">
        <v>290</v>
      </c>
      <c r="I44" s="91"/>
      <c r="J44" s="91"/>
      <c r="K44" s="91"/>
      <c r="L44" s="91"/>
      <c r="M44" s="30" t="s">
        <v>20</v>
      </c>
      <c r="N44" s="92"/>
      <c r="O44" s="92"/>
      <c r="P44" s="93"/>
      <c r="Q44" s="29">
        <v>2933.4</v>
      </c>
      <c r="R44" s="29">
        <f>R45+R46+R47</f>
        <v>2932.1000000000004</v>
      </c>
      <c r="S44" s="44">
        <f t="shared" si="0"/>
        <v>99.95568282539034</v>
      </c>
      <c r="T44" s="94"/>
      <c r="U44" s="94"/>
      <c r="V44" s="94"/>
      <c r="W44" s="94"/>
      <c r="X44" s="94"/>
      <c r="Y44" s="5"/>
    </row>
    <row r="45" spans="1:25" ht="29.25" customHeight="1" x14ac:dyDescent="0.25">
      <c r="A45" s="28"/>
      <c r="B45" s="27"/>
      <c r="C45" s="26"/>
      <c r="D45" s="25"/>
      <c r="E45" s="24" t="s">
        <v>18</v>
      </c>
      <c r="F45" s="39" t="s">
        <v>19</v>
      </c>
      <c r="G45" s="22"/>
      <c r="H45" s="21">
        <v>290</v>
      </c>
      <c r="I45" s="80"/>
      <c r="J45" s="80"/>
      <c r="K45" s="80"/>
      <c r="L45" s="80"/>
      <c r="M45" s="38" t="s">
        <v>18</v>
      </c>
      <c r="N45" s="81"/>
      <c r="O45" s="81"/>
      <c r="P45" s="82"/>
      <c r="Q45" s="37">
        <v>139.4</v>
      </c>
      <c r="R45" s="37">
        <v>139.4</v>
      </c>
      <c r="S45" s="73">
        <f t="shared" si="0"/>
        <v>100</v>
      </c>
      <c r="T45" s="79"/>
      <c r="U45" s="79"/>
      <c r="V45" s="79"/>
      <c r="W45" s="79"/>
      <c r="X45" s="79"/>
      <c r="Y45" s="5"/>
    </row>
    <row r="46" spans="1:25" ht="20.25" customHeight="1" x14ac:dyDescent="0.25">
      <c r="A46" s="28"/>
      <c r="B46" s="40"/>
      <c r="C46" s="26"/>
      <c r="D46" s="25"/>
      <c r="E46" s="24" t="s">
        <v>16</v>
      </c>
      <c r="F46" s="39" t="s">
        <v>17</v>
      </c>
      <c r="G46" s="22"/>
      <c r="H46" s="21">
        <v>290</v>
      </c>
      <c r="I46" s="80"/>
      <c r="J46" s="80"/>
      <c r="K46" s="80"/>
      <c r="L46" s="80"/>
      <c r="M46" s="38" t="s">
        <v>16</v>
      </c>
      <c r="N46" s="81"/>
      <c r="O46" s="81"/>
      <c r="P46" s="82"/>
      <c r="Q46" s="37">
        <v>1072</v>
      </c>
      <c r="R46" s="37">
        <v>1071.8</v>
      </c>
      <c r="S46" s="73">
        <f t="shared" si="0"/>
        <v>99.981343283582078</v>
      </c>
      <c r="T46" s="79"/>
      <c r="U46" s="79"/>
      <c r="V46" s="79"/>
      <c r="W46" s="79"/>
      <c r="X46" s="79"/>
      <c r="Y46" s="5"/>
    </row>
    <row r="47" spans="1:25" ht="41.25" customHeight="1" x14ac:dyDescent="0.25">
      <c r="A47" s="28"/>
      <c r="B47" s="36"/>
      <c r="C47" s="34"/>
      <c r="D47" s="33"/>
      <c r="E47" s="32" t="s">
        <v>14</v>
      </c>
      <c r="F47" s="23" t="s">
        <v>15</v>
      </c>
      <c r="G47" s="22"/>
      <c r="H47" s="21">
        <v>290</v>
      </c>
      <c r="I47" s="75"/>
      <c r="J47" s="75"/>
      <c r="K47" s="75"/>
      <c r="L47" s="75"/>
      <c r="M47" s="20" t="s">
        <v>14</v>
      </c>
      <c r="N47" s="76"/>
      <c r="O47" s="76"/>
      <c r="P47" s="77"/>
      <c r="Q47" s="19">
        <v>1722</v>
      </c>
      <c r="R47" s="19">
        <v>1720.9</v>
      </c>
      <c r="S47" s="73">
        <f t="shared" si="0"/>
        <v>99.936120789779338</v>
      </c>
      <c r="T47" s="78"/>
      <c r="U47" s="78"/>
      <c r="V47" s="78"/>
      <c r="W47" s="78"/>
      <c r="X47" s="78"/>
      <c r="Y47" s="5"/>
    </row>
    <row r="48" spans="1:25" ht="53.25" customHeight="1" x14ac:dyDescent="0.25">
      <c r="A48" s="28"/>
      <c r="B48" s="89" t="s">
        <v>12</v>
      </c>
      <c r="C48" s="89"/>
      <c r="D48" s="89"/>
      <c r="E48" s="90"/>
      <c r="F48" s="31" t="s">
        <v>13</v>
      </c>
      <c r="G48" s="22"/>
      <c r="H48" s="21">
        <v>290</v>
      </c>
      <c r="I48" s="91"/>
      <c r="J48" s="91"/>
      <c r="K48" s="91"/>
      <c r="L48" s="91"/>
      <c r="M48" s="30" t="s">
        <v>12</v>
      </c>
      <c r="N48" s="92"/>
      <c r="O48" s="92"/>
      <c r="P48" s="93"/>
      <c r="Q48" s="29">
        <v>1050</v>
      </c>
      <c r="R48" s="29">
        <v>1049.0999999999999</v>
      </c>
      <c r="S48" s="44">
        <f t="shared" si="0"/>
        <v>99.914285714285711</v>
      </c>
      <c r="T48" s="94"/>
      <c r="U48" s="94"/>
      <c r="V48" s="94"/>
      <c r="W48" s="94"/>
      <c r="X48" s="94"/>
      <c r="Y48" s="5"/>
    </row>
    <row r="49" spans="1:25" ht="36.75" customHeight="1" x14ac:dyDescent="0.25">
      <c r="A49" s="28"/>
      <c r="B49" s="35"/>
      <c r="C49" s="34"/>
      <c r="D49" s="33"/>
      <c r="E49" s="32" t="s">
        <v>11</v>
      </c>
      <c r="F49" s="23" t="s">
        <v>3</v>
      </c>
      <c r="G49" s="22"/>
      <c r="H49" s="21">
        <v>290</v>
      </c>
      <c r="I49" s="75"/>
      <c r="J49" s="75"/>
      <c r="K49" s="75"/>
      <c r="L49" s="75"/>
      <c r="M49" s="20" t="s">
        <v>11</v>
      </c>
      <c r="N49" s="76"/>
      <c r="O49" s="76"/>
      <c r="P49" s="77"/>
      <c r="Q49" s="19">
        <v>1050</v>
      </c>
      <c r="R49" s="19">
        <v>1049.0999999999999</v>
      </c>
      <c r="S49" s="73">
        <f t="shared" si="0"/>
        <v>99.914285714285711</v>
      </c>
      <c r="T49" s="78"/>
      <c r="U49" s="78"/>
      <c r="V49" s="78"/>
      <c r="W49" s="78"/>
      <c r="X49" s="78"/>
      <c r="Y49" s="5"/>
    </row>
    <row r="50" spans="1:25" ht="70.5" customHeight="1" x14ac:dyDescent="0.25">
      <c r="A50" s="28"/>
      <c r="B50" s="89" t="s">
        <v>9</v>
      </c>
      <c r="C50" s="89"/>
      <c r="D50" s="89"/>
      <c r="E50" s="90"/>
      <c r="F50" s="31" t="s">
        <v>10</v>
      </c>
      <c r="G50" s="22"/>
      <c r="H50" s="21">
        <v>290</v>
      </c>
      <c r="I50" s="91"/>
      <c r="J50" s="91"/>
      <c r="K50" s="91"/>
      <c r="L50" s="91"/>
      <c r="M50" s="30" t="s">
        <v>9</v>
      </c>
      <c r="N50" s="92"/>
      <c r="O50" s="92"/>
      <c r="P50" s="93"/>
      <c r="Q50" s="29">
        <v>1247.5999999999999</v>
      </c>
      <c r="R50" s="29">
        <v>1247.5999999999999</v>
      </c>
      <c r="S50" s="44">
        <f t="shared" si="0"/>
        <v>100</v>
      </c>
      <c r="T50" s="94"/>
      <c r="U50" s="94"/>
      <c r="V50" s="94"/>
      <c r="W50" s="94"/>
      <c r="X50" s="94"/>
      <c r="Y50" s="5"/>
    </row>
    <row r="51" spans="1:25" ht="33" customHeight="1" x14ac:dyDescent="0.25">
      <c r="A51" s="28"/>
      <c r="B51" s="27"/>
      <c r="C51" s="26"/>
      <c r="D51" s="25"/>
      <c r="E51" s="24" t="s">
        <v>8</v>
      </c>
      <c r="F51" s="39" t="s">
        <v>3</v>
      </c>
      <c r="G51" s="22"/>
      <c r="H51" s="21">
        <v>290</v>
      </c>
      <c r="I51" s="80"/>
      <c r="J51" s="80"/>
      <c r="K51" s="80"/>
      <c r="L51" s="80"/>
      <c r="M51" s="38" t="s">
        <v>8</v>
      </c>
      <c r="N51" s="81"/>
      <c r="O51" s="81"/>
      <c r="P51" s="82"/>
      <c r="Q51" s="37">
        <v>411</v>
      </c>
      <c r="R51" s="37">
        <v>411</v>
      </c>
      <c r="S51" s="73">
        <f t="shared" si="0"/>
        <v>100</v>
      </c>
      <c r="T51" s="79"/>
      <c r="U51" s="79"/>
      <c r="V51" s="79"/>
      <c r="W51" s="79"/>
      <c r="X51" s="79"/>
      <c r="Y51" s="5"/>
    </row>
    <row r="52" spans="1:25" ht="54" customHeight="1" x14ac:dyDescent="0.25">
      <c r="A52" s="28"/>
      <c r="B52" s="36"/>
      <c r="C52" s="34"/>
      <c r="D52" s="33"/>
      <c r="E52" s="32" t="s">
        <v>6</v>
      </c>
      <c r="F52" s="23" t="s">
        <v>7</v>
      </c>
      <c r="G52" s="22"/>
      <c r="H52" s="21">
        <v>290</v>
      </c>
      <c r="I52" s="75"/>
      <c r="J52" s="75"/>
      <c r="K52" s="75"/>
      <c r="L52" s="75"/>
      <c r="M52" s="20" t="s">
        <v>6</v>
      </c>
      <c r="N52" s="76"/>
      <c r="O52" s="76"/>
      <c r="P52" s="77"/>
      <c r="Q52" s="19">
        <v>836.6</v>
      </c>
      <c r="R52" s="19">
        <v>836.6</v>
      </c>
      <c r="S52" s="73">
        <f t="shared" si="0"/>
        <v>100</v>
      </c>
      <c r="T52" s="78"/>
      <c r="U52" s="78"/>
      <c r="V52" s="78"/>
      <c r="W52" s="78"/>
      <c r="X52" s="78"/>
      <c r="Y52" s="5"/>
    </row>
    <row r="53" spans="1:25" ht="54" customHeight="1" x14ac:dyDescent="0.25">
      <c r="A53" s="28"/>
      <c r="B53" s="89" t="s">
        <v>4</v>
      </c>
      <c r="C53" s="89"/>
      <c r="D53" s="89"/>
      <c r="E53" s="90"/>
      <c r="F53" s="31" t="s">
        <v>5</v>
      </c>
      <c r="G53" s="22"/>
      <c r="H53" s="21">
        <v>290</v>
      </c>
      <c r="I53" s="91"/>
      <c r="J53" s="91"/>
      <c r="K53" s="91"/>
      <c r="L53" s="91"/>
      <c r="M53" s="30" t="s">
        <v>4</v>
      </c>
      <c r="N53" s="92"/>
      <c r="O53" s="92"/>
      <c r="P53" s="93"/>
      <c r="Q53" s="29">
        <v>30</v>
      </c>
      <c r="R53" s="29">
        <v>30</v>
      </c>
      <c r="S53" s="44">
        <f t="shared" si="0"/>
        <v>100</v>
      </c>
      <c r="T53" s="94"/>
      <c r="U53" s="94"/>
      <c r="V53" s="94"/>
      <c r="W53" s="94"/>
      <c r="X53" s="94"/>
      <c r="Y53" s="5"/>
    </row>
    <row r="54" spans="1:25" ht="29.25" customHeight="1" x14ac:dyDescent="0.25">
      <c r="A54" s="28"/>
      <c r="B54" s="27"/>
      <c r="C54" s="26"/>
      <c r="D54" s="25"/>
      <c r="E54" s="24" t="s">
        <v>2</v>
      </c>
      <c r="F54" s="23" t="s">
        <v>3</v>
      </c>
      <c r="G54" s="22"/>
      <c r="H54" s="21">
        <v>290</v>
      </c>
      <c r="I54" s="75"/>
      <c r="J54" s="75"/>
      <c r="K54" s="75"/>
      <c r="L54" s="75"/>
      <c r="M54" s="20" t="s">
        <v>2</v>
      </c>
      <c r="N54" s="76"/>
      <c r="O54" s="76"/>
      <c r="P54" s="77"/>
      <c r="Q54" s="19">
        <v>30</v>
      </c>
      <c r="R54" s="19">
        <v>30</v>
      </c>
      <c r="S54" s="73">
        <f t="shared" si="0"/>
        <v>100</v>
      </c>
      <c r="T54" s="78"/>
      <c r="U54" s="78"/>
      <c r="V54" s="78"/>
      <c r="W54" s="78"/>
      <c r="X54" s="78"/>
      <c r="Y54" s="5"/>
    </row>
    <row r="55" spans="1:25" ht="11.25" hidden="1" customHeight="1" x14ac:dyDescent="0.25">
      <c r="A55" s="1"/>
      <c r="B55" s="17"/>
      <c r="C55" s="17"/>
      <c r="D55" s="17"/>
      <c r="E55" s="17"/>
      <c r="F55" s="17" t="s">
        <v>1</v>
      </c>
      <c r="G55" s="18">
        <v>0</v>
      </c>
      <c r="H55" s="18">
        <v>290</v>
      </c>
      <c r="I55" s="16">
        <v>0</v>
      </c>
      <c r="J55" s="16">
        <v>0</v>
      </c>
      <c r="K55" s="16">
        <v>0</v>
      </c>
      <c r="L55" s="16">
        <v>0</v>
      </c>
      <c r="M55" s="17" t="s">
        <v>1</v>
      </c>
      <c r="N55" s="16">
        <v>0</v>
      </c>
      <c r="O55" s="15">
        <v>0</v>
      </c>
      <c r="P55" s="14">
        <v>0</v>
      </c>
      <c r="Q55" s="12">
        <v>69467.399999999994</v>
      </c>
      <c r="R55" s="13">
        <v>17511.099999999999</v>
      </c>
      <c r="S55" s="44">
        <f t="shared" si="0"/>
        <v>25.207651358766846</v>
      </c>
      <c r="T55" s="11"/>
      <c r="U55" s="11"/>
      <c r="V55" s="11"/>
      <c r="W55" s="11"/>
      <c r="X55" s="11"/>
      <c r="Y55" s="5"/>
    </row>
    <row r="56" spans="1:25" ht="15" customHeight="1" x14ac:dyDescent="0.25">
      <c r="A56" s="1"/>
      <c r="B56" s="10"/>
      <c r="C56" s="10"/>
      <c r="D56" s="10"/>
      <c r="E56" s="10"/>
      <c r="F56" s="10" t="s">
        <v>0</v>
      </c>
      <c r="G56" s="10"/>
      <c r="H56" s="10"/>
      <c r="I56" s="10"/>
      <c r="J56" s="10"/>
      <c r="K56" s="10"/>
      <c r="L56" s="10"/>
      <c r="M56" s="10"/>
      <c r="N56" s="10"/>
      <c r="O56" s="9"/>
      <c r="P56" s="8">
        <v>0</v>
      </c>
      <c r="Q56" s="7">
        <v>69467.399999999994</v>
      </c>
      <c r="R56" s="6">
        <f>R53+R50+R48+R44+R40+R35+R32+R24+R17+R15+R13+R9+R7</f>
        <v>41346.300000000003</v>
      </c>
      <c r="S56" s="74">
        <f t="shared" si="0"/>
        <v>59.518997400219398</v>
      </c>
      <c r="T56" s="1"/>
      <c r="U56" s="1"/>
      <c r="V56" s="5"/>
      <c r="W56" s="4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</row>
    <row r="59" spans="1:25" x14ac:dyDescent="0.2">
      <c r="F59" t="s">
        <v>100</v>
      </c>
    </row>
    <row r="60" spans="1:25" x14ac:dyDescent="0.2">
      <c r="F60" t="s">
        <v>99</v>
      </c>
      <c r="M60" t="s">
        <v>101</v>
      </c>
    </row>
  </sheetData>
  <mergeCells count="167">
    <mergeCell ref="M3:M5"/>
    <mergeCell ref="O3:O5"/>
    <mergeCell ref="P4:P5"/>
    <mergeCell ref="Q3:Q5"/>
    <mergeCell ref="R3:R5"/>
    <mergeCell ref="S3:S5"/>
    <mergeCell ref="F1:S1"/>
    <mergeCell ref="B7:E7"/>
    <mergeCell ref="I7:L7"/>
    <mergeCell ref="N7:P7"/>
    <mergeCell ref="L3:L5"/>
    <mergeCell ref="N3:N5"/>
    <mergeCell ref="T7:X7"/>
    <mergeCell ref="B9:E9"/>
    <mergeCell ref="I9:L9"/>
    <mergeCell ref="N9:P9"/>
    <mergeCell ref="T9:X9"/>
    <mergeCell ref="B13:E13"/>
    <mergeCell ref="I13:L13"/>
    <mergeCell ref="N13:P13"/>
    <mergeCell ref="T13:X13"/>
    <mergeCell ref="I11:L11"/>
    <mergeCell ref="B15:E15"/>
    <mergeCell ref="I15:L15"/>
    <mergeCell ref="N15:P15"/>
    <mergeCell ref="T15:X15"/>
    <mergeCell ref="B17:E17"/>
    <mergeCell ref="I17:L17"/>
    <mergeCell ref="N17:P17"/>
    <mergeCell ref="T17:X17"/>
    <mergeCell ref="I16:L16"/>
    <mergeCell ref="N16:P16"/>
    <mergeCell ref="B24:E24"/>
    <mergeCell ref="I24:L24"/>
    <mergeCell ref="N24:P24"/>
    <mergeCell ref="T24:X24"/>
    <mergeCell ref="B32:E32"/>
    <mergeCell ref="I32:L32"/>
    <mergeCell ref="N32:P32"/>
    <mergeCell ref="T32:X32"/>
    <mergeCell ref="I26:L26"/>
    <mergeCell ref="N26:P26"/>
    <mergeCell ref="I25:L25"/>
    <mergeCell ref="N25:P25"/>
    <mergeCell ref="T25:X25"/>
    <mergeCell ref="T26:X26"/>
    <mergeCell ref="I27:L27"/>
    <mergeCell ref="N27:P27"/>
    <mergeCell ref="T27:X27"/>
    <mergeCell ref="I28:L28"/>
    <mergeCell ref="N28:P28"/>
    <mergeCell ref="T28:X28"/>
    <mergeCell ref="I29:L29"/>
    <mergeCell ref="N29:P29"/>
    <mergeCell ref="T29:X29"/>
    <mergeCell ref="I30:L30"/>
    <mergeCell ref="B35:E35"/>
    <mergeCell ref="I35:L35"/>
    <mergeCell ref="N35:P35"/>
    <mergeCell ref="T35:X35"/>
    <mergeCell ref="B40:E40"/>
    <mergeCell ref="I40:L40"/>
    <mergeCell ref="N40:P40"/>
    <mergeCell ref="T40:X40"/>
    <mergeCell ref="I37:L37"/>
    <mergeCell ref="N37:P37"/>
    <mergeCell ref="I36:L36"/>
    <mergeCell ref="N36:P36"/>
    <mergeCell ref="T36:X36"/>
    <mergeCell ref="T37:X37"/>
    <mergeCell ref="I38:L38"/>
    <mergeCell ref="N38:P38"/>
    <mergeCell ref="T38:X38"/>
    <mergeCell ref="I39:L39"/>
    <mergeCell ref="N39:P39"/>
    <mergeCell ref="T39:X39"/>
    <mergeCell ref="B44:E44"/>
    <mergeCell ref="I44:L44"/>
    <mergeCell ref="N44:P44"/>
    <mergeCell ref="T44:X44"/>
    <mergeCell ref="B48:E48"/>
    <mergeCell ref="I48:L48"/>
    <mergeCell ref="N48:P48"/>
    <mergeCell ref="T48:X48"/>
    <mergeCell ref="I46:L46"/>
    <mergeCell ref="N46:P46"/>
    <mergeCell ref="I45:L45"/>
    <mergeCell ref="N45:P45"/>
    <mergeCell ref="T45:X45"/>
    <mergeCell ref="B53:E53"/>
    <mergeCell ref="I53:L53"/>
    <mergeCell ref="N53:P53"/>
    <mergeCell ref="T53:X53"/>
    <mergeCell ref="B50:E50"/>
    <mergeCell ref="I50:L50"/>
    <mergeCell ref="N50:P50"/>
    <mergeCell ref="T50:X50"/>
    <mergeCell ref="I51:L51"/>
    <mergeCell ref="N51:P51"/>
    <mergeCell ref="D22:E22"/>
    <mergeCell ref="I22:L22"/>
    <mergeCell ref="N22:P22"/>
    <mergeCell ref="T22:X22"/>
    <mergeCell ref="I8:L8"/>
    <mergeCell ref="N8:P8"/>
    <mergeCell ref="T8:X8"/>
    <mergeCell ref="I10:L10"/>
    <mergeCell ref="N10:P10"/>
    <mergeCell ref="T10:X10"/>
    <mergeCell ref="N11:P11"/>
    <mergeCell ref="T11:X11"/>
    <mergeCell ref="I12:L12"/>
    <mergeCell ref="N12:P12"/>
    <mergeCell ref="T12:X12"/>
    <mergeCell ref="I14:L14"/>
    <mergeCell ref="N14:P14"/>
    <mergeCell ref="T14:X14"/>
    <mergeCell ref="T16:X16"/>
    <mergeCell ref="I18:L18"/>
    <mergeCell ref="N18:P18"/>
    <mergeCell ref="T18:X18"/>
    <mergeCell ref="I19:L19"/>
    <mergeCell ref="N19:P19"/>
    <mergeCell ref="T19:X19"/>
    <mergeCell ref="I20:L20"/>
    <mergeCell ref="N20:P20"/>
    <mergeCell ref="T20:X20"/>
    <mergeCell ref="I21:L21"/>
    <mergeCell ref="N21:P21"/>
    <mergeCell ref="T21:X21"/>
    <mergeCell ref="I23:L23"/>
    <mergeCell ref="N23:P23"/>
    <mergeCell ref="T23:X23"/>
    <mergeCell ref="N30:P30"/>
    <mergeCell ref="T30:X30"/>
    <mergeCell ref="I31:L31"/>
    <mergeCell ref="N31:P31"/>
    <mergeCell ref="T31:X31"/>
    <mergeCell ref="I33:L33"/>
    <mergeCell ref="N33:P33"/>
    <mergeCell ref="T33:X33"/>
    <mergeCell ref="I34:L34"/>
    <mergeCell ref="N34:P34"/>
    <mergeCell ref="T34:X34"/>
    <mergeCell ref="I41:L41"/>
    <mergeCell ref="N41:P41"/>
    <mergeCell ref="T41:X41"/>
    <mergeCell ref="I42:L42"/>
    <mergeCell ref="N42:P42"/>
    <mergeCell ref="T42:X42"/>
    <mergeCell ref="I43:L43"/>
    <mergeCell ref="N43:P43"/>
    <mergeCell ref="T43:X43"/>
    <mergeCell ref="I54:L54"/>
    <mergeCell ref="N54:P54"/>
    <mergeCell ref="T54:X54"/>
    <mergeCell ref="T51:X51"/>
    <mergeCell ref="I52:L52"/>
    <mergeCell ref="N52:P52"/>
    <mergeCell ref="T52:X52"/>
    <mergeCell ref="T46:X46"/>
    <mergeCell ref="I47:L47"/>
    <mergeCell ref="N47:P47"/>
    <mergeCell ref="T47:X47"/>
    <mergeCell ref="I49:L49"/>
    <mergeCell ref="N49:P49"/>
    <mergeCell ref="T49:X49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8" fitToHeight="3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14 таб.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Кряжикова Ирина Владимировна</dc:creator>
  <cp:lastModifiedBy>Кряжикова Ирина Владимировна</cp:lastModifiedBy>
  <cp:lastPrinted>2025-02-24T07:23:14Z</cp:lastPrinted>
  <dcterms:created xsi:type="dcterms:W3CDTF">2025-02-24T05:06:11Z</dcterms:created>
  <dcterms:modified xsi:type="dcterms:W3CDTF">2025-03-31T01:27:27Z</dcterms:modified>
</cp:coreProperties>
</file>