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 Доходы бюджета" sheetId="1" state="visible" r:id="rId1"/>
  </sheets>
  <definedNames>
    <definedName name="Date">'1 Доходы бюджета'!#REF!</definedName>
    <definedName name="Dohod">'1 Доходы бюджета'!#REF!</definedName>
    <definedName name="ghs">'1 Доходы бюджета'!#REF!</definedName>
    <definedName name="Table">#REF!</definedName>
    <definedName name="Table1">'1 Доходы бюджета'!#REF!</definedName>
    <definedName name="Table2">#REF!</definedName>
    <definedName name="Table3">#REF!</definedName>
    <definedName name="ввавы">'1 Доходы бюджета'!#REF!</definedName>
    <definedName name="Глав_бух">#REF!</definedName>
    <definedName name="Дата">'1 Доходы бюджета'!#REF!</definedName>
    <definedName name="Наим_бюджета">'1 Доходы бюджета'!#REF!</definedName>
    <definedName name="Рук_фин_экон_службы">#REF!</definedName>
    <definedName name="Руководитель">#REF!</definedName>
    <definedName name="Таблица_доходов">'1 Доходы бюджета'!#REF!</definedName>
    <definedName name="Таблица1">'1 Доходы бюджета'!#REF!</definedName>
    <definedName name="Таблица2">#REF!</definedName>
    <definedName name="Таблица3">#REF!</definedName>
  </definedNames>
  <calcPr/>
</workbook>
</file>

<file path=xl/sharedStrings.xml><?xml version="1.0" encoding="utf-8"?>
<sst xmlns="http://schemas.openxmlformats.org/spreadsheetml/2006/main" count="181" uniqueCount="181">
  <si>
    <t xml:space="preserve">  ПРОГНОЗ ДОХОДОВ РАЙОННОГО  БЮДЖЕТА , СОСТАВЛЕННЫЙ В СООТВЕТСТВИИ С БЮДЖЕТНОЙ КЛАССИФИКАЦИЕЙ РОССИЙСКОЙ ФЕДЕРАЦИИ НА  2025 ГОД И ПЛАНОВЫЙ ПЕРИОД 2026 и 2027 ГОДОВ</t>
  </si>
  <si>
    <t xml:space="preserve">                                                                                                                                            тыс.рублей</t>
  </si>
  <si>
    <t xml:space="preserve"> Наименование показателя</t>
  </si>
  <si>
    <t xml:space="preserve">Код стро-ки</t>
  </si>
  <si>
    <t xml:space="preserve">Код дохода по бюджетной классификации</t>
  </si>
  <si>
    <t xml:space="preserve">План на 2025 год </t>
  </si>
  <si>
    <t xml:space="preserve">Плановый период</t>
  </si>
  <si>
    <t xml:space="preserve">2027 год</t>
  </si>
  <si>
    <t xml:space="preserve">2026 год</t>
  </si>
  <si>
    <t xml:space="preserve">Доходы бюджета - всего</t>
  </si>
  <si>
    <t/>
  </si>
  <si>
    <t xml:space="preserve">000 8 50 00000 00 0000 000</t>
  </si>
  <si>
    <t xml:space="preserve">НАЛОГОВЫЕ И НЕНАЛОГОВЫЕ ДОХОДЫ</t>
  </si>
  <si>
    <t xml:space="preserve">000 1 00 00000 00 0000 000</t>
  </si>
  <si>
    <t xml:space="preserve">Налоговые доходы</t>
  </si>
  <si>
    <t xml:space="preserve">Налог на доходы физических лиц</t>
  </si>
  <si>
    <t xml:space="preserve">000 1 01 02000 01 0000 110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</si>
  <si>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</t>
  </si>
  <si>
    <t xml:space="preserve">000 1 01 02010 01 0000 110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</si>
  <si>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</t>
  </si>
  <si>
    <t xml:space="preserve">000 1 01 02020 01 0000 110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</si>
  <si>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</si>
  <si>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000 1 01 02030 01 0000 110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</si>
  <si>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</t>
  </si>
  <si>
    <t xml:space="preserve">000 1 01 02040 01 0000 110</t>
  </si>
  <si>
    <t xml:space="preserve">Акцизы по подакцизным товарам (продукции), производимым на территории Российской Федерации</t>
  </si>
  <si>
    <t xml:space="preserve">000 1 03 02000 01 0000 110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</si>
  <si>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</si>
  <si>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000 1 03 02231 01 0000 110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</si>
  <si>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</t>
  </si>
  <si>
    <t xml:space="preserve">000 1 03 02241 01 0000 110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</si>
  <si>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</si>
  <si>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000 1 03 02251 01 0000 110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</si>
  <si>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</si>
  <si>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000 1 03 02261 01 0000 110</t>
  </si>
  <si>
    <t xml:space="preserve">Налог, взимаемый в связи с применением упрощенной системы налогообложения
</t>
  </si>
  <si>
    <t xml:space="preserve">000 1 05 01000 00 0000 110
</t>
  </si>
  <si>
    <t xml:space="preserve">Транспортный налог</t>
  </si>
  <si>
    <t xml:space="preserve">000 1 06 04000 02 0000 110</t>
  </si>
  <si>
    <t xml:space="preserve">Транспортный налог с организаций</t>
  </si>
  <si>
    <t xml:space="preserve">000 1 06 04011 02 0000 110</t>
  </si>
  <si>
    <t xml:space="preserve">Транспортный налог с физических лиц</t>
  </si>
  <si>
    <t xml:space="preserve">000 1 06 04012 02 0000 110</t>
  </si>
  <si>
    <t xml:space="preserve">Единый налог на вмененный доход для отдельных видов деятельности</t>
  </si>
  <si>
    <t xml:space="preserve">000 1 05 02000 02 0000 110</t>
  </si>
  <si>
    <t xml:space="preserve">000 1 05 02010 02 0000 110</t>
  </si>
  <si>
    <t xml:space="preserve">Единый налог на вмененный доход для отдельных видов деятельности (за налоговые периоды, истекшие до 1 января 2011 года)</t>
  </si>
  <si>
    <t xml:space="preserve">000 1 05 02020 02 0000 110</t>
  </si>
  <si>
    <t xml:space="preserve">Единый сельскохозяйственный налог</t>
  </si>
  <si>
    <t xml:space="preserve">000 1 05 03000 01 0000 110</t>
  </si>
  <si>
    <t xml:space="preserve">000 1 05 03010 01 0000 110</t>
  </si>
  <si>
    <t xml:space="preserve">Единый сельскохозяйственный налог (за налоговые периоды, истекшие до 1 января 2011 года)</t>
  </si>
  <si>
    <t xml:space="preserve">000 1 05 03020 01 0000 110</t>
  </si>
  <si>
    <t xml:space="preserve">Налог, взимаемый в связи с применением патентной системы налогообложения</t>
  </si>
  <si>
    <t xml:space="preserve">000 1 05 04000 02 0000 110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</si>
  <si>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</si>
  <si>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000 1 05 04020 02 0000 110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</si>
  <si>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</si>
  <si>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000 1 08 03010 01 0000 110</t>
  </si>
  <si>
    <t xml:space="preserve">Неналоговые доходы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</si>
  <si>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</t>
  </si>
  <si>
    <t xml:space="preserve">000 1 11 05013 05 0000 120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</si>
  <si>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</si>
  <si>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000 1 11 05013 13 0000 120</t>
  </si>
  <si>
    <t xml:space="preserve"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</si>
  <si>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000 1 11 05035 05 0000 120</t>
  </si>
  <si>
    <t xml:space="preserve">Прочие поступления от использования имущества, находящегося в собсвенности муниципального района</t>
  </si>
  <si>
    <t xml:space="preserve">000 111 09045 05 0000 120</t>
  </si>
  <si>
    <t xml:space="preserve">Плата за негативное воздействие на окружающую среду</t>
  </si>
  <si>
    <t xml:space="preserve">000 1 12 01000 01 0000 120</t>
  </si>
  <si>
    <t xml:space="preserve">Плата за выбросы загрязняющих веществ в атмосферный воздух стационарными объектами</t>
  </si>
  <si>
    <t xml:space="preserve">000 1 12 01010 01 0000 120</t>
  </si>
  <si>
    <t xml:space="preserve">Плата за выбросы загрязняющих веществ в атмосферный воздух передвижными объектами</t>
  </si>
  <si>
    <t xml:space="preserve">000 1 12 01020 01 0000 120</t>
  </si>
  <si>
    <t xml:space="preserve">Плата за сбросы загрязняющих веществ в водные объекты</t>
  </si>
  <si>
    <t xml:space="preserve">000 1 12 01030 01 0000 120</t>
  </si>
  <si>
    <t xml:space="preserve">Плата за размещение отходов производства и потребления</t>
  </si>
  <si>
    <t xml:space="preserve">000 1 12 01040 01 0000 120</t>
  </si>
  <si>
    <t xml:space="preserve">Плата за размещение отходов производства </t>
  </si>
  <si>
    <t xml:space="preserve">000 1 12 01041 01 0000 120</t>
  </si>
  <si>
    <t xml:space="preserve">Плата за размещение твердых коммунальных отходов</t>
  </si>
  <si>
    <t xml:space="preserve">000 1 12 01042 01 0000 120</t>
  </si>
  <si>
    <t xml:space="preserve">Прочие доходы от оказания платных услуг (работ) получателями средств бюджетов муниципальных районов</t>
  </si>
  <si>
    <t xml:space="preserve">000 1 13 01995 05 0000 130</t>
  </si>
  <si>
    <t xml:space="preserve">Доходы, поступающие в порядке возмещения расходов, понесенных в связи с эксплуатацией имущества муниципальных районов</t>
  </si>
  <si>
    <t xml:space="preserve">000 1 13 02065 05 0000 130</t>
  </si>
  <si>
    <t xml:space="preserve">Доходы от продажи земельных участков, гсударственная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</si>
  <si>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000 1 14 06013 05 0000 430</t>
  </si>
  <si>
    <t xml:space="preserve">Доходы от продажи земельных участков, гсударственная собственность на которые не разграничена и которые расположены в границах городских поселений</t>
  </si>
  <si>
    <t xml:space="preserve">000 1 14 06013 13 0000 430</t>
  </si>
  <si>
    <t xml:space="preserve">ШТРАФЫ, САНКЦИИ, ВОЗМЕЩЕНИЕ УЩЕРБА</t>
  </si>
  <si>
    <t xml:space="preserve">000 1 16 00000 00 0000 000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</si>
  <si>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</si>
  <si>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 xml:space="preserve">000 1 16 01153 05 0000 140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</si>
  <si>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</si>
  <si>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 xml:space="preserve">000 1 16 11050 01 0000 140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</si>
  <si>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</si>
  <si>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000 1 16 01053 01 0000 140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</si>
  <si>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</si>
  <si>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000 1 16 01063 01 0000 140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</si>
  <si>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 ите их прав </t>
  </si>
  <si>
    <t xml:space="preserve">000 1 16 01073 01 0000 140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</si>
  <si>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</t>
  </si>
  <si>
    <t xml:space="preserve">000 1 16 01143 01 0000 140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</si>
  <si>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</t>
  </si>
  <si>
    <t xml:space="preserve">000 1 16 01193 01 0000 140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</si>
  <si>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</si>
  <si>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000 1 16 01203 01 0000 140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</si>
  <si>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</si>
  <si>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000 1 16 02010 02 0000 140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</si>
  <si>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</si>
  <si>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000 1 16 07010 05 0000 140</t>
  </si>
  <si>
    <t xml:space="preserve">БЕЗВОЗМЕЗДНЫЕ ПОСТУПЛЕНИЯ</t>
  </si>
  <si>
    <t xml:space="preserve">000 2 00 00000 00 0000 000</t>
  </si>
  <si>
    <t xml:space="preserve">Безвозмездные поступления от других бюджетов бюджетной системы Российской Федерации</t>
  </si>
  <si>
    <t xml:space="preserve">000 2 02 00000 00 0000 000</t>
  </si>
  <si>
    <t xml:space="preserve">Дотации бюджетам муниципальных районов на выравнивание бюджетной обеспеченности</t>
  </si>
  <si>
    <t xml:space="preserve">000 2 02 15001 05 0000 150</t>
  </si>
  <si>
    <t xml:space="preserve">Субсидии бюджетам субъектов Российской Федерации и муниципальных образований (межбюджетные субсидии)</t>
  </si>
  <si>
    <t xml:space="preserve">000 2 02 20000 00 0000 150</t>
  </si>
  <si>
    <t xml:space="preserve">Субсидия на реализацию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области, в том числев целях реализации регионального проекта "Дорожная сеть (Новосибирская область)", ГП НСО "Развитие автомобильных дорог регионального, межмуниципального и местного значения в Новосибирской области"</t>
  </si>
  <si>
    <t xml:space="preserve">000 2 02 20216 05 0000 150</t>
  </si>
  <si>
    <t xml:space="preserve">Субсидии бюджетам муниципальных районов на строительство и реконструкцию объектов централизованных систем холодного водоснабжения и водоотведения
</t>
  </si>
  <si>
    <t xml:space="preserve">000 2 02 20077 05 0000 150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</si>
  <si>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муниципальных образовательных организациях, ГП НСО "Развитие образования, создание условий для социализации детей и учащейся молодежи в Новосибирской области" </t>
  </si>
  <si>
    <t xml:space="preserve">000 2 02 25304 05 0000 150</t>
  </si>
  <si>
    <t xml:space="preserve"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</si>
  <si>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000 2 02 25467 05 0000 150</t>
  </si>
  <si>
    <t xml:space="preserve">Субсидия на софинансирование муниципальных программ развития малого и среднего предпринимательства ГП НСО  "Развитие субъектов малого и среднего предпринимательства в НСО"</t>
  </si>
  <si>
    <t xml:space="preserve">000 2 02 25527 05 0000 150</t>
  </si>
  <si>
    <t xml:space="preserve">Субсидии бюджетам муниципальных районов на государственную поддержку отрасли культуры</t>
  </si>
  <si>
    <t xml:space="preserve">000 2 02 25519 05 0000 150</t>
  </si>
  <si>
    <t xml:space="preserve">Субсидии бюджетам муниципальных районов на обеспечение комплексного развития сельских территорий
</t>
  </si>
  <si>
    <t xml:space="preserve">000 2 02 25576 05 0000 150</t>
  </si>
  <si>
    <t xml:space="preserve">Субсидия на строительство (приобретение на первичном рынке) служебного жилья подпрограммы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ГП НСО "Стимулирование развития жилищного строительства в Новосибирской области"  </t>
  </si>
  <si>
    <t xml:space="preserve">Субсидия на реализацию мероприятий по модернизации школьных систем образования ГП НСО "Развитие образования, создание условий для социализации детей и учащейся молодежи в НСО"</t>
  </si>
  <si>
    <t xml:space="preserve">Прочие субсидии бюджетам муниципальных районов</t>
  </si>
  <si>
    <t xml:space="preserve">000 2 02 29999 05 0000 150</t>
  </si>
  <si>
    <t xml:space="preserve">Субвенции бюджетам субъектов Российской Федерации и муниципальных образований</t>
  </si>
  <si>
    <t xml:space="preserve">000 2 02 30000 00 0000 150</t>
  </si>
  <si>
    <t xml:space="preserve"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</si>
  <si>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000 2 02 35118 05 0000 150</t>
  </si>
  <si>
    <t xml:space="preserve">Субвенции бюджетам муниципальных районов на выполнение передаваемых полномочий субъектов Российской Федерации</t>
  </si>
  <si>
    <t xml:space="preserve">000 2 02 30024 05 0000 150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</si>
  <si>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</si>
  <si>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000 2 02 35082 05 0000 150</t>
  </si>
  <si>
    <t xml:space="preserve">Субвенция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</si>
  <si>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 xml:space="preserve">000 2 02 35176 05 0000 150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</si>
  <si>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</si>
  <si>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000 2 02 35120 05 0000 150</t>
  </si>
  <si>
    <t xml:space="preserve">Прочие субвенции бюджетам муниципальных районов</t>
  </si>
  <si>
    <t xml:space="preserve">000 2 02 39999 05 0000 150</t>
  </si>
  <si>
    <t xml:space="preserve">Иные межбюджетные трансферты</t>
  </si>
  <si>
    <t xml:space="preserve">000 2 02 40000 00 0000 150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</si>
  <si>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</si>
  <si>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000 202 40014 05 0000 150</t>
  </si>
  <si>
    <t xml:space="preserve">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ГП НСО "Развитие образования, создание условий для социализации детей и учащейся молодежи в Новосибирской области" </t>
  </si>
  <si>
    <t xml:space="preserve">000 2 02 45303 05 0000 150</t>
  </si>
  <si>
    <t xml:space="preserve">Прочие межбюджетные трансферты, передаваемые бюджетам муниципальных районов</t>
  </si>
  <si>
    <t xml:space="preserve">000 2 02 49999 05 0000 150</t>
  </si>
  <si>
    <t xml:space="preserve">БЕЗВОЗМЕЗДНЫЕ ПОСТУПЛЕНИЯ ОТ НЕГОСУДАРСТВЕННЫХ ОРГАНИЗАЦИЙ</t>
  </si>
  <si>
    <t xml:space="preserve">000 2 04 00000 00 0000 180</t>
  </si>
  <si>
    <t xml:space="preserve">Безвозмездные поступления от негосударственных организаций в бюджеты муниципальных районов</t>
  </si>
  <si>
    <t xml:space="preserve">000 2 04 05000 05 0000 180</t>
  </si>
  <si>
    <t xml:space="preserve">Прочие безвозмездные поступления от негосударственных организаций в бюджеты муниципальных районов</t>
  </si>
  <si>
    <t xml:space="preserve">000 2 04 05099 05 0000 180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</si>
  <si>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</si>
  <si>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000 2 19 00000 00 0000 000</t>
  </si>
  <si>
    <t xml:space="preserve"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</si>
  <si>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000 2 19 05000 05 0000 151</t>
  </si>
  <si>
    <t xml:space="preserve">000 2 04 00000 00 0000 000</t>
  </si>
  <si>
    <t xml:space="preserve"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</si>
  <si>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000 2 04 05020 05 0000 150</t>
  </si>
  <si>
    <t xml:space="preserve">Прочие безвозмездные поступления </t>
  </si>
  <si>
    <t xml:space="preserve">000 2 07 00000 00 0000 000</t>
  </si>
  <si>
    <t xml:space="preserve">Поступления от денежных пожертвований, предоставляемых физическими лицами получателями средств бюджетов муниципальных районов</t>
  </si>
  <si>
    <t xml:space="preserve">000 2 07 05020 05 0000 150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</si>
  <si>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</si>
  <si>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000 2 18 00000 00 0000 000</t>
  </si>
  <si>
    <t xml:space="preserve"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</si>
  <si>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000 2 18 60010 05 0000 150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</si>
</sst>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"/>
    <numFmt numFmtId="161" formatCode="0.0"/>
  </numFmts>
  <fonts count="17">
    <font>
      <sz val="10.000000"/>
      <color theme="1"/>
      <name val="Arial Cyr"/>
    </font>
    <font>
      <sz val="11.000000"/>
      <color theme="1"/>
      <name val="Calibri"/>
      <scheme val="minor"/>
    </font>
    <font>
      <u/>
      <sz val="10.000000"/>
      <color indexed="20"/>
      <name val="Arial Cyr"/>
    </font>
    <font>
      <b/>
      <sz val="11.000000"/>
      <name val="Arial Cyr"/>
    </font>
    <font>
      <sz val="11.000000"/>
      <name val="Arial Cyr"/>
    </font>
    <font>
      <sz val="8.000000"/>
      <name val="Arial Cyr"/>
    </font>
    <font>
      <b/>
      <sz val="8.000000"/>
      <name val="Arial Cyr"/>
    </font>
    <font>
      <b/>
      <sz val="10.000000"/>
      <name val="Arial Cyr"/>
    </font>
    <font>
      <b/>
      <sz val="7.000000"/>
      <name val="Arial Cyr"/>
    </font>
    <font>
      <sz val="7.000000"/>
      <name val="Arial Cyr"/>
    </font>
    <font>
      <b/>
      <sz val="7.000000"/>
      <color theme="1"/>
      <name val="Arial"/>
    </font>
    <font>
      <sz val="7.000000"/>
      <color theme="1"/>
      <name val="Arial"/>
    </font>
    <font>
      <sz val="8.000000"/>
      <color theme="1"/>
      <name val="Arial"/>
    </font>
    <font>
      <b/>
      <sz val="7.000000"/>
      <name val="Arial"/>
    </font>
    <font>
      <sz val="7.000000"/>
      <name val="Arial"/>
    </font>
    <font>
      <sz val="7.000000"/>
      <color theme="1"/>
      <name val="Arial Cyr"/>
    </font>
    <font>
      <sz val="12.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69FFFF"/>
        <bgColor rgb="FF69FFFF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>
      <alignment vertical="top"/>
    </xf>
    <xf fontId="1" fillId="2" borderId="1" numFmtId="0" applyNumberFormat="1" applyFont="1" applyFill="1" applyBorder="1">
      <alignment horizontal="left" vertical="top" wrapText="1"/>
    </xf>
  </cellStyleXfs>
  <cellXfs count="93">
    <xf fontId="0" fillId="0" borderId="0" numFmtId="0" xfId="0"/>
    <xf fontId="0" fillId="0" borderId="0" numFmtId="0" xfId="0" applyAlignment="1">
      <alignment horizontal="left"/>
    </xf>
    <xf fontId="0" fillId="0" borderId="0" numFmtId="49" xfId="0" applyNumberFormat="1"/>
    <xf fontId="3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5" fillId="0" borderId="2" numFmtId="0" xfId="0" applyFont="1" applyBorder="1" applyAlignment="1">
      <alignment horizontal="center" vertical="center" wrapText="1"/>
    </xf>
    <xf fontId="5" fillId="0" borderId="3" numFmtId="49" xfId="0" applyNumberFormat="1" applyFont="1" applyBorder="1" applyAlignment="1">
      <alignment horizontal="center" vertical="center" wrapText="1"/>
    </xf>
    <xf fontId="6" fillId="0" borderId="4" numFmtId="49" xfId="0" applyNumberFormat="1" applyFont="1" applyBorder="1" applyAlignment="1">
      <alignment horizontal="center" vertical="center" wrapText="1"/>
    </xf>
    <xf fontId="6" fillId="0" borderId="5" numFmtId="49" xfId="0" applyNumberFormat="1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 wrapText="1"/>
    </xf>
    <xf fontId="5" fillId="0" borderId="6" numFmtId="49" xfId="0" applyNumberFormat="1" applyFont="1" applyBorder="1" applyAlignment="1">
      <alignment horizontal="center" vertical="center" wrapText="1"/>
    </xf>
    <xf fontId="5" fillId="0" borderId="6" numFmtId="49" xfId="0" applyNumberFormat="1" applyFont="1" applyBorder="1" applyAlignment="1">
      <alignment vertical="center" wrapText="1"/>
    </xf>
    <xf fontId="5" fillId="0" borderId="7" numFmtId="0" xfId="0" applyFont="1" applyBorder="1" applyAlignment="1">
      <alignment horizontal="center" vertical="center" wrapText="1"/>
    </xf>
    <xf fontId="5" fillId="0" borderId="7" numFmtId="49" xfId="0" applyNumberFormat="1" applyFont="1" applyBorder="1" applyAlignment="1">
      <alignment horizontal="center" vertical="center" wrapText="1"/>
    </xf>
    <xf fontId="7" fillId="0" borderId="0" numFmtId="0" xfId="0" applyFont="1"/>
    <xf fontId="3" fillId="0" borderId="8" numFmtId="0" xfId="0" applyFont="1" applyBorder="1" applyAlignment="1">
      <alignment horizontal="left" vertical="center" wrapText="1"/>
    </xf>
    <xf fontId="8" fillId="0" borderId="8" numFmtId="49" xfId="0" applyNumberFormat="1" applyFont="1" applyBorder="1" applyAlignment="1">
      <alignment horizontal="right" vertical="center" wrapText="1"/>
    </xf>
    <xf fontId="6" fillId="0" borderId="9" numFmtId="160" xfId="0" applyNumberFormat="1" applyFont="1" applyBorder="1" applyAlignment="1">
      <alignment horizontal="right" vertical="center" wrapText="1"/>
    </xf>
    <xf fontId="6" fillId="0" borderId="10" numFmtId="160" xfId="0" applyNumberFormat="1" applyFont="1" applyBorder="1" applyAlignment="1">
      <alignment horizontal="right" vertical="center" wrapText="1"/>
    </xf>
    <xf fontId="6" fillId="0" borderId="8" numFmtId="160" xfId="0" applyNumberFormat="1" applyFont="1" applyBorder="1" applyAlignment="1">
      <alignment horizontal="right" vertical="center" wrapText="1"/>
    </xf>
    <xf fontId="6" fillId="0" borderId="11" numFmtId="0" xfId="0" applyFont="1" applyBorder="1" applyAlignment="1">
      <alignment horizontal="left" vertical="center" wrapText="1"/>
    </xf>
    <xf fontId="8" fillId="0" borderId="11" numFmtId="49" xfId="0" applyNumberFormat="1" applyFont="1" applyBorder="1" applyAlignment="1">
      <alignment horizontal="right" vertical="center" wrapText="1"/>
    </xf>
    <xf fontId="6" fillId="0" borderId="6" numFmtId="160" xfId="0" applyNumberFormat="1" applyFont="1" applyBorder="1"/>
    <xf fontId="7" fillId="0" borderId="0" numFmtId="161" xfId="0" applyNumberFormat="1" applyFont="1"/>
    <xf fontId="6" fillId="3" borderId="11" numFmtId="0" xfId="0" applyFont="1" applyFill="1" applyBorder="1" applyAlignment="1">
      <alignment horizontal="left" vertical="center" wrapText="1"/>
    </xf>
    <xf fontId="8" fillId="3" borderId="11" numFmtId="49" xfId="0" applyNumberFormat="1" applyFont="1" applyFill="1" applyBorder="1" applyAlignment="1">
      <alignment horizontal="right" vertical="center" wrapText="1"/>
    </xf>
    <xf fontId="6" fillId="3" borderId="11" numFmtId="160" xfId="0" applyNumberFormat="1" applyFont="1" applyFill="1" applyBorder="1" applyAlignment="1">
      <alignment horizontal="right" vertical="center" wrapText="1"/>
    </xf>
    <xf fontId="8" fillId="0" borderId="11" numFmtId="0" xfId="0" applyFont="1" applyBorder="1" applyAlignment="1">
      <alignment horizontal="left" vertical="center" wrapText="1"/>
    </xf>
    <xf fontId="6" fillId="0" borderId="11" numFmtId="160" xfId="0" applyNumberFormat="1" applyFont="1" applyBorder="1" applyAlignment="1">
      <alignment horizontal="right" vertical="center" wrapText="1"/>
    </xf>
    <xf fontId="6" fillId="0" borderId="12" numFmtId="160" xfId="0" applyNumberFormat="1" applyFont="1" applyBorder="1" applyAlignment="1">
      <alignment horizontal="right" vertical="center" wrapText="1"/>
    </xf>
    <xf fontId="6" fillId="0" borderId="13" numFmtId="160" xfId="0" applyNumberFormat="1" applyFont="1" applyBorder="1" applyAlignment="1">
      <alignment horizontal="right" vertical="center" wrapText="1"/>
    </xf>
    <xf fontId="9" fillId="0" borderId="11" numFmtId="0" xfId="0" applyFont="1" applyBorder="1" applyAlignment="1">
      <alignment horizontal="left" vertical="center" wrapText="1"/>
    </xf>
    <xf fontId="9" fillId="0" borderId="11" numFmtId="49" xfId="0" applyNumberFormat="1" applyFont="1" applyBorder="1" applyAlignment="1">
      <alignment horizontal="right" vertical="center" wrapText="1"/>
    </xf>
    <xf fontId="5" fillId="4" borderId="11" numFmtId="160" xfId="0" applyNumberFormat="1" applyFont="1" applyFill="1" applyBorder="1" applyAlignment="1">
      <alignment horizontal="right" vertical="center" wrapText="1"/>
    </xf>
    <xf fontId="5" fillId="0" borderId="12" numFmtId="160" xfId="0" applyNumberFormat="1" applyFont="1" applyBorder="1" applyAlignment="1">
      <alignment horizontal="right" vertical="center" wrapText="1"/>
    </xf>
    <xf fontId="5" fillId="0" borderId="11" numFmtId="160" xfId="0" applyNumberFormat="1" applyFont="1" applyBorder="1" applyAlignment="1">
      <alignment horizontal="right" vertical="center" wrapText="1"/>
    </xf>
    <xf fontId="9" fillId="0" borderId="11" numFmtId="49" xfId="0" applyNumberFormat="1" applyFont="1" applyBorder="1" applyAlignment="1">
      <alignment shrinkToFit="1" vertical="top" wrapText="1"/>
    </xf>
    <xf fontId="9" fillId="0" borderId="14" numFmtId="4" xfId="0" applyNumberFormat="1" applyFont="1" applyBorder="1" applyAlignment="1">
      <alignment horizontal="center" vertical="center"/>
    </xf>
    <xf fontId="8" fillId="0" borderId="11" numFmtId="49" xfId="0" applyNumberFormat="1" applyFont="1" applyBorder="1" applyAlignment="1">
      <alignment shrinkToFit="1" vertical="top" wrapText="1"/>
    </xf>
    <xf fontId="8" fillId="0" borderId="15" numFmtId="4" xfId="0" applyNumberFormat="1" applyFont="1" applyBorder="1" applyAlignment="1">
      <alignment horizontal="right" vertical="center" wrapText="1"/>
    </xf>
    <xf fontId="10" fillId="0" borderId="1" numFmtId="0" xfId="2" applyFont="1" applyBorder="1" applyAlignment="1">
      <alignment horizontal="left" vertical="center" wrapText="1"/>
    </xf>
    <xf fontId="10" fillId="0" borderId="1" numFmtId="0" xfId="2" applyFont="1" applyBorder="1" applyAlignment="1">
      <alignment horizontal="right" vertical="center" wrapText="1"/>
    </xf>
    <xf fontId="11" fillId="0" borderId="1" numFmtId="0" xfId="2" applyFont="1" applyBorder="1" applyAlignment="1">
      <alignment horizontal="left" vertical="center" wrapText="1"/>
    </xf>
    <xf fontId="11" fillId="0" borderId="1" numFmtId="0" xfId="2" applyFont="1" applyBorder="1" applyAlignment="1">
      <alignment horizontal="right" vertical="center" wrapText="1"/>
    </xf>
    <xf fontId="12" fillId="0" borderId="1" numFmtId="160" xfId="2" applyNumberFormat="1" applyFont="1" applyBorder="1" applyAlignment="1">
      <alignment horizontal="right" vertical="center" wrapText="1"/>
    </xf>
    <xf fontId="6" fillId="0" borderId="15" numFmtId="160" xfId="0" applyNumberFormat="1" applyFont="1" applyBorder="1" applyAlignment="1">
      <alignment horizontal="right" vertical="center" wrapText="1"/>
    </xf>
    <xf fontId="13" fillId="0" borderId="1" numFmtId="49" xfId="0" applyNumberFormat="1" applyFont="1" applyBorder="1" applyAlignment="1">
      <alignment shrinkToFit="1" vertical="top" wrapText="1"/>
    </xf>
    <xf fontId="13" fillId="0" borderId="1" numFmtId="49" xfId="0" applyNumberFormat="1" applyFont="1" applyBorder="1" applyAlignment="1">
      <alignment horizontal="right" shrinkToFit="1" vertical="top" wrapText="1"/>
    </xf>
    <xf fontId="14" fillId="0" borderId="1" numFmtId="49" xfId="0" applyNumberFormat="1" applyFont="1" applyBorder="1" applyAlignment="1">
      <alignment shrinkToFit="1" vertical="top" wrapText="1"/>
    </xf>
    <xf fontId="14" fillId="0" borderId="1" numFmtId="49" xfId="0" applyNumberFormat="1" applyFont="1" applyBorder="1" applyAlignment="1">
      <alignment horizontal="right" shrinkToFit="1" vertical="top" wrapText="1"/>
    </xf>
    <xf fontId="6" fillId="4" borderId="11" numFmtId="160" xfId="0" applyNumberFormat="1" applyFont="1" applyFill="1" applyBorder="1" applyAlignment="1">
      <alignment horizontal="right" vertical="center" wrapText="1"/>
    </xf>
    <xf fontId="6" fillId="4" borderId="12" numFmtId="160" xfId="0" applyNumberFormat="1" applyFont="1" applyFill="1" applyBorder="1" applyAlignment="1">
      <alignment horizontal="right" vertical="center" wrapText="1"/>
    </xf>
    <xf fontId="14" fillId="0" borderId="8" numFmtId="0" xfId="0" applyFont="1" applyBorder="1" applyAlignment="1">
      <alignment wrapText="1"/>
    </xf>
    <xf fontId="9" fillId="0" borderId="8" numFmtId="49" xfId="0" applyNumberFormat="1" applyFont="1" applyBorder="1" applyAlignment="1">
      <alignment horizontal="right" vertical="center" wrapText="1"/>
    </xf>
    <xf fontId="9" fillId="0" borderId="8" numFmtId="0" xfId="0" applyFont="1" applyBorder="1" applyAlignment="1">
      <alignment horizontal="left" vertical="center" wrapText="1"/>
    </xf>
    <xf fontId="11" fillId="0" borderId="16" numFmtId="0" xfId="0" applyFont="1" applyBorder="1" applyAlignment="1">
      <alignment vertical="top" wrapText="1"/>
    </xf>
    <xf fontId="15" fillId="0" borderId="1" numFmtId="49" xfId="0" applyNumberFormat="1" applyFont="1" applyBorder="1" applyAlignment="1">
      <alignment horizontal="center"/>
    </xf>
    <xf fontId="11" fillId="0" borderId="16" numFmtId="0" xfId="0" applyFont="1" applyBorder="1" applyAlignment="1">
      <alignment wrapText="1"/>
    </xf>
    <xf fontId="11" fillId="0" borderId="1" numFmtId="0" xfId="0" applyFont="1" applyBorder="1" applyAlignment="1">
      <alignment wrapText="1"/>
    </xf>
    <xf fontId="15" fillId="0" borderId="12" numFmtId="49" xfId="0" applyNumberFormat="1" applyFont="1" applyBorder="1" applyAlignment="1">
      <alignment horizontal="center"/>
    </xf>
    <xf fontId="8" fillId="3" borderId="11" numFmtId="0" xfId="0" applyFont="1" applyFill="1" applyBorder="1" applyAlignment="1">
      <alignment horizontal="left" vertical="center" wrapText="1"/>
    </xf>
    <xf fontId="9" fillId="0" borderId="15" numFmtId="49" xfId="0" applyNumberFormat="1" applyFont="1" applyBorder="1" applyAlignment="1">
      <alignment horizontal="right" vertical="center" wrapText="1"/>
    </xf>
    <xf fontId="14" fillId="0" borderId="11" numFmtId="0" xfId="0" applyFont="1" applyBorder="1" applyAlignment="1">
      <alignment wrapText="1"/>
    </xf>
    <xf fontId="9" fillId="0" borderId="11" numFmtId="49" xfId="0" applyNumberFormat="1" applyFont="1" applyBorder="1" applyAlignment="1">
      <alignment horizontal="center" vertical="center" wrapText="1"/>
    </xf>
    <xf fontId="5" fillId="4" borderId="12" numFmtId="160" xfId="0" applyNumberFormat="1" applyFont="1" applyFill="1" applyBorder="1" applyAlignment="1">
      <alignment horizontal="right" vertical="center" wrapText="1"/>
    </xf>
    <xf fontId="5" fillId="5" borderId="17" numFmtId="160" xfId="0" applyNumberFormat="1" applyFont="1" applyFill="1" applyBorder="1" applyAlignment="1">
      <alignment horizontal="right" vertical="center" wrapText="1"/>
    </xf>
    <xf fontId="5" fillId="4" borderId="18" numFmtId="160" xfId="0" applyNumberFormat="1" applyFont="1" applyFill="1" applyBorder="1" applyAlignment="1">
      <alignment horizontal="right" vertical="center" wrapText="1"/>
    </xf>
    <xf fontId="5" fillId="4" borderId="17" numFmtId="160" xfId="0" applyNumberFormat="1" applyFont="1" applyFill="1" applyBorder="1" applyAlignment="1">
      <alignment horizontal="right" vertical="center" wrapText="1"/>
    </xf>
    <xf fontId="5" fillId="0" borderId="19" numFmtId="160" xfId="0" applyNumberFormat="1" applyFont="1" applyBorder="1" applyAlignment="1">
      <alignment horizontal="right" vertical="center" wrapText="1"/>
    </xf>
    <xf fontId="5" fillId="0" borderId="13" numFmtId="160" xfId="0" applyNumberFormat="1" applyFont="1" applyBorder="1" applyAlignment="1">
      <alignment horizontal="right" vertical="center" wrapText="1"/>
    </xf>
    <xf fontId="9" fillId="0" borderId="18" numFmtId="0" xfId="0" applyFont="1" applyBorder="1" applyAlignment="1">
      <alignment horizontal="left" vertical="center" wrapText="1"/>
    </xf>
    <xf fontId="9" fillId="0" borderId="18" numFmtId="49" xfId="0" applyNumberFormat="1" applyFont="1" applyBorder="1" applyAlignment="1">
      <alignment horizontal="right" vertical="center" wrapText="1"/>
    </xf>
    <xf fontId="5" fillId="0" borderId="18" numFmtId="160" xfId="0" applyNumberFormat="1" applyFont="1" applyBorder="1" applyAlignment="1">
      <alignment horizontal="right" vertical="center" wrapText="1"/>
    </xf>
    <xf fontId="5" fillId="0" borderId="20" numFmtId="160" xfId="0" applyNumberFormat="1" applyFont="1" applyBorder="1" applyAlignment="1">
      <alignment horizontal="right" vertical="center" wrapText="1"/>
    </xf>
    <xf fontId="9" fillId="0" borderId="21" numFmtId="49" xfId="0" applyNumberFormat="1" applyFont="1" applyBorder="1" applyAlignment="1">
      <alignment horizontal="right" vertical="center" wrapText="1"/>
    </xf>
    <xf fontId="8" fillId="0" borderId="11" numFmtId="49" xfId="0" applyNumberFormat="1" applyFont="1" applyBorder="1" applyAlignment="1">
      <alignment horizontal="right" vertical="center" wrapText="1"/>
    </xf>
    <xf fontId="6" fillId="0" borderId="22" numFmtId="160" xfId="0" applyNumberFormat="1" applyFont="1" applyBorder="1" applyAlignment="1">
      <alignment horizontal="right" vertical="center" wrapText="1"/>
    </xf>
    <xf fontId="6" fillId="0" borderId="23" numFmtId="160" xfId="0" applyNumberFormat="1" applyFont="1" applyBorder="1" applyAlignment="1">
      <alignment horizontal="right" vertical="center" wrapText="1"/>
    </xf>
    <xf fontId="9" fillId="0" borderId="18" numFmtId="49" xfId="0" applyNumberFormat="1" applyFont="1" applyBorder="1" applyAlignment="1">
      <alignment horizontal="right" vertical="center" wrapText="1"/>
    </xf>
    <xf fontId="5" fillId="0" borderId="22" numFmtId="160" xfId="0" applyNumberFormat="1" applyFont="1" applyBorder="1" applyAlignment="1">
      <alignment horizontal="right" vertical="center" wrapText="1"/>
    </xf>
    <xf fontId="5" fillId="0" borderId="23" numFmtId="160" xfId="0" applyNumberFormat="1" applyFont="1" applyBorder="1" applyAlignment="1">
      <alignment horizontal="right" vertical="center" wrapText="1"/>
    </xf>
    <xf fontId="9" fillId="0" borderId="1" numFmtId="49" xfId="0" applyNumberFormat="1" applyFont="1" applyBorder="1" applyAlignment="1">
      <alignment horizontal="right" vertical="center" wrapText="1"/>
    </xf>
    <xf fontId="6" fillId="0" borderId="16" numFmtId="160" xfId="0" applyNumberFormat="1" applyFont="1" applyBorder="1" applyAlignment="1">
      <alignment horizontal="right" vertical="center" wrapText="1"/>
    </xf>
    <xf fontId="9" fillId="0" borderId="24" numFmtId="0" xfId="0" applyFont="1" applyBorder="1" applyAlignment="1">
      <alignment horizontal="left" wrapText="1"/>
    </xf>
    <xf fontId="0" fillId="0" borderId="24" numFmtId="0" xfId="0" applyBorder="1" applyAlignment="1">
      <alignment horizontal="left"/>
    </xf>
    <xf fontId="9" fillId="4" borderId="24" numFmtId="160" xfId="0" applyNumberFormat="1" applyFont="1" applyFill="1" applyBorder="1"/>
    <xf fontId="0" fillId="0" borderId="25" numFmtId="0" xfId="0" applyBorder="1" applyAlignment="1">
      <alignment horizontal="left"/>
    </xf>
    <xf fontId="8" fillId="0" borderId="20" numFmtId="49" xfId="0" applyNumberFormat="1" applyFont="1" applyBorder="1" applyAlignment="1">
      <alignment horizontal="right" vertical="center" wrapText="1"/>
    </xf>
    <xf fontId="6" fillId="4" borderId="24" numFmtId="160" xfId="0" applyNumberFormat="1" applyFont="1" applyFill="1" applyBorder="1"/>
    <xf fontId="9" fillId="0" borderId="23" numFmtId="49" xfId="0" applyNumberFormat="1" applyFont="1" applyBorder="1" applyAlignment="1">
      <alignment horizontal="right" vertical="center" wrapText="1"/>
    </xf>
    <xf fontId="9" fillId="4" borderId="23" numFmtId="160" xfId="0" applyNumberFormat="1" applyFont="1" applyFill="1" applyBorder="1"/>
    <xf fontId="16" fillId="0" borderId="0" numFmtId="49" xfId="0" applyNumberFormat="1" applyFont="1"/>
  </cellXfs>
  <cellStyles count="4">
    <cellStyle name="Обычный" xfId="0" builtinId="0"/>
    <cellStyle name="Обычный 2" xfId="1"/>
    <cellStyle name="Открывавшаяся гиперссылка" xfId="2" builtinId="9"/>
    <cellStyle name="Элементы осей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2">
    <outlinePr applyStyles="0" summaryBelow="1" summaryRight="1" showOutlineSymbols="1"/>
    <pageSetUpPr autoPageBreaks="1" fitToPage="0"/>
  </sheetPr>
  <sheetViews>
    <sheetView showGridLines="0" topLeftCell="A106" zoomScale="93" workbookViewId="0">
      <selection activeCell="D50" activeCellId="0" sqref="D50"/>
    </sheetView>
  </sheetViews>
  <sheetFormatPr defaultRowHeight="12.75" customHeight="1"/>
  <cols>
    <col customWidth="1" min="1" max="1" style="1" width="40.85546875"/>
    <col customWidth="1" min="2" max="2" style="1" width="4.28515625"/>
    <col customWidth="1" min="3" max="3" style="1" width="21"/>
    <col customWidth="1" min="4" max="5" style="2" width="12.7109375"/>
    <col customWidth="1" min="6" max="6" width="13.5703125"/>
    <col customWidth="1" min="7" max="8" width="0.5703125"/>
    <col customWidth="1" min="9" max="9" width="0.7109375"/>
  </cols>
  <sheetData>
    <row r="2" ht="51.75" customHeight="1">
      <c r="A2" s="3" t="s">
        <v>0</v>
      </c>
      <c r="B2" s="3"/>
      <c r="C2" s="3"/>
      <c r="D2" s="3"/>
      <c r="E2" s="3"/>
      <c r="F2" s="3"/>
    </row>
    <row r="3" ht="15" customHeight="1">
      <c r="A3" s="4" t="s">
        <v>1</v>
      </c>
      <c r="B3" s="5"/>
      <c r="C3" s="5"/>
      <c r="D3" s="5"/>
      <c r="E3" s="5"/>
      <c r="F3" s="5"/>
    </row>
    <row r="4" ht="12.75" customHeight="1">
      <c r="A4" s="6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9"/>
    </row>
    <row r="5" ht="5.25" customHeight="1">
      <c r="A5" s="10"/>
      <c r="B5" s="10"/>
      <c r="C5" s="10"/>
      <c r="D5" s="11"/>
      <c r="E5" s="12"/>
      <c r="F5" s="11" t="s">
        <v>7</v>
      </c>
    </row>
    <row r="6" ht="6.75" customHeight="1">
      <c r="A6" s="10"/>
      <c r="B6" s="10"/>
      <c r="C6" s="10"/>
      <c r="D6" s="11"/>
      <c r="E6" s="11" t="s">
        <v>8</v>
      </c>
      <c r="F6" s="11"/>
    </row>
    <row r="7" ht="4.5" customHeight="1">
      <c r="A7" s="10"/>
      <c r="B7" s="10"/>
      <c r="C7" s="10"/>
      <c r="D7" s="11"/>
      <c r="E7" s="11"/>
      <c r="F7" s="11"/>
    </row>
    <row r="8" ht="5.25" customHeight="1">
      <c r="A8" s="10"/>
      <c r="B8" s="10"/>
      <c r="C8" s="10"/>
      <c r="D8" s="11"/>
      <c r="E8" s="11"/>
      <c r="F8" s="11"/>
    </row>
    <row r="9" ht="3.75" customHeight="1">
      <c r="A9" s="10"/>
      <c r="B9" s="10"/>
      <c r="C9" s="10"/>
      <c r="D9" s="11"/>
      <c r="E9" s="11"/>
      <c r="F9" s="11"/>
    </row>
    <row r="10">
      <c r="A10" s="13"/>
      <c r="B10" s="13"/>
      <c r="C10" s="13"/>
      <c r="D10" s="14"/>
      <c r="E10" s="14"/>
      <c r="F10" s="14"/>
    </row>
    <row r="11" s="15" customFormat="1" ht="14.25">
      <c r="A11" s="16" t="s">
        <v>9</v>
      </c>
      <c r="B11" s="17" t="s">
        <v>10</v>
      </c>
      <c r="C11" s="17" t="s">
        <v>11</v>
      </c>
      <c r="D11" s="18">
        <f>D108+D12</f>
        <v>1848328.6858300001</v>
      </c>
      <c r="E11" s="19">
        <f>E12+E108</f>
        <v>1311463.7881700001</v>
      </c>
      <c r="F11" s="20">
        <f>F12+F108</f>
        <v>1156128.0045299998</v>
      </c>
    </row>
    <row r="12" s="15" customFormat="1">
      <c r="A12" s="21" t="s">
        <v>12</v>
      </c>
      <c r="B12" s="22" t="s">
        <v>10</v>
      </c>
      <c r="C12" s="22" t="s">
        <v>13</v>
      </c>
      <c r="D12" s="23">
        <f>D13+D37</f>
        <v>216115.5</v>
      </c>
      <c r="E12" s="23">
        <f>E13+E37</f>
        <v>200929.30000000002</v>
      </c>
      <c r="F12" s="23">
        <f>F13+F37</f>
        <v>214791.39999999999</v>
      </c>
      <c r="J12" s="24"/>
      <c r="K12" s="24"/>
      <c r="L12" s="24"/>
    </row>
    <row r="13" s="15" customFormat="1">
      <c r="A13" s="25" t="s">
        <v>14</v>
      </c>
      <c r="B13" s="26"/>
      <c r="C13" s="26"/>
      <c r="D13" s="27">
        <f>D14+D19+D28+D31+D36+D34+D24+D25</f>
        <v>190188</v>
      </c>
      <c r="E13" s="27">
        <f>E14+E19+E28+E31+E36+E34+E24+E25</f>
        <v>172747.60000000001</v>
      </c>
      <c r="F13" s="27">
        <f>F14+F19+F28+F31+F36+F34+F24+F25</f>
        <v>184979.39999999999</v>
      </c>
    </row>
    <row r="14" s="15" customFormat="1">
      <c r="A14" s="28" t="s">
        <v>15</v>
      </c>
      <c r="B14" s="22" t="s">
        <v>10</v>
      </c>
      <c r="C14" s="22" t="s">
        <v>16</v>
      </c>
      <c r="D14" s="29">
        <f>D15+D16+D17+D18</f>
        <v>162291.80000000002</v>
      </c>
      <c r="E14" s="30">
        <f>E15+E16+E17+E18</f>
        <v>143458.20000000001</v>
      </c>
      <c r="F14" s="31">
        <f>F15+F16+F17+F18</f>
        <v>153820.59999999998</v>
      </c>
    </row>
    <row r="15" ht="45">
      <c r="A15" s="32" t="s">
        <v>17</v>
      </c>
      <c r="B15" s="33" t="s">
        <v>10</v>
      </c>
      <c r="C15" s="33" t="s">
        <v>18</v>
      </c>
      <c r="D15" s="34">
        <v>160877.70000000001</v>
      </c>
      <c r="E15" s="35">
        <v>142024.5</v>
      </c>
      <c r="F15" s="36">
        <v>152366.29999999999</v>
      </c>
    </row>
    <row r="16" ht="81.75" customHeight="1">
      <c r="A16" s="32" t="s">
        <v>19</v>
      </c>
      <c r="B16" s="33" t="s">
        <v>10</v>
      </c>
      <c r="C16" s="33" t="s">
        <v>20</v>
      </c>
      <c r="D16" s="34">
        <v>147</v>
      </c>
      <c r="E16" s="35">
        <v>147</v>
      </c>
      <c r="F16" s="36">
        <v>147</v>
      </c>
    </row>
    <row r="17" ht="27">
      <c r="A17" s="32" t="s">
        <v>21</v>
      </c>
      <c r="B17" s="33" t="s">
        <v>10</v>
      </c>
      <c r="C17" s="33" t="s">
        <v>22</v>
      </c>
      <c r="D17" s="34">
        <v>840</v>
      </c>
      <c r="E17" s="35">
        <v>840</v>
      </c>
      <c r="F17" s="36">
        <v>840</v>
      </c>
    </row>
    <row r="18" ht="54">
      <c r="A18" s="32" t="s">
        <v>23</v>
      </c>
      <c r="B18" s="33" t="s">
        <v>10</v>
      </c>
      <c r="C18" s="33" t="s">
        <v>24</v>
      </c>
      <c r="D18" s="36">
        <v>427.10000000000002</v>
      </c>
      <c r="E18" s="35">
        <v>446.69999999999999</v>
      </c>
      <c r="F18" s="36">
        <v>467.30000000000001</v>
      </c>
    </row>
    <row r="19" s="15" customFormat="1" ht="18">
      <c r="A19" s="28" t="s">
        <v>25</v>
      </c>
      <c r="B19" s="22"/>
      <c r="C19" s="22" t="s">
        <v>26</v>
      </c>
      <c r="D19" s="29">
        <f>D20+D21+D22+D23</f>
        <v>1113</v>
      </c>
      <c r="E19" s="29">
        <f>E20+E21+E22+E23</f>
        <v>1157</v>
      </c>
      <c r="F19" s="29">
        <f>F20+F21+F22+F23</f>
        <v>1598</v>
      </c>
    </row>
    <row r="20" ht="45">
      <c r="A20" s="37" t="s">
        <v>27</v>
      </c>
      <c r="B20" s="33"/>
      <c r="C20" s="38" t="s">
        <v>28</v>
      </c>
      <c r="D20" s="36">
        <v>587.89999999999998</v>
      </c>
      <c r="E20" s="35">
        <v>608.70000000000005</v>
      </c>
      <c r="F20" s="36">
        <v>838.79999999999995</v>
      </c>
    </row>
    <row r="21" ht="45">
      <c r="A21" s="37" t="s">
        <v>29</v>
      </c>
      <c r="B21" s="33"/>
      <c r="C21" s="38" t="s">
        <v>30</v>
      </c>
      <c r="D21" s="36">
        <v>2.6000000000000001</v>
      </c>
      <c r="E21" s="36">
        <v>2.7999999999999998</v>
      </c>
      <c r="F21" s="36">
        <v>3.8999999999999999</v>
      </c>
    </row>
    <row r="22" ht="45">
      <c r="A22" s="37" t="s">
        <v>31</v>
      </c>
      <c r="B22" s="33"/>
      <c r="C22" s="38" t="s">
        <v>32</v>
      </c>
      <c r="D22" s="36">
        <v>582.10000000000002</v>
      </c>
      <c r="E22" s="36">
        <v>605.70000000000005</v>
      </c>
      <c r="F22" s="36">
        <v>835.29999999999995</v>
      </c>
    </row>
    <row r="23" ht="45">
      <c r="A23" s="37" t="s">
        <v>33</v>
      </c>
      <c r="B23" s="33"/>
      <c r="C23" s="38" t="s">
        <v>34</v>
      </c>
      <c r="D23" s="36">
        <v>-59.600000000000001</v>
      </c>
      <c r="E23" s="35">
        <v>-60.200000000000003</v>
      </c>
      <c r="F23" s="36">
        <v>-80</v>
      </c>
    </row>
    <row r="24" ht="22.5" customHeight="1">
      <c r="A24" s="39" t="s">
        <v>35</v>
      </c>
      <c r="B24" s="33"/>
      <c r="C24" s="40" t="s">
        <v>36</v>
      </c>
      <c r="D24" s="36">
        <v>16201</v>
      </c>
      <c r="E24" s="35">
        <v>17384</v>
      </c>
      <c r="F24" s="36">
        <v>18636</v>
      </c>
    </row>
    <row r="25" ht="22.5" customHeight="1">
      <c r="A25" s="41" t="s">
        <v>37</v>
      </c>
      <c r="B25" s="33"/>
      <c r="C25" s="42" t="s">
        <v>38</v>
      </c>
      <c r="D25" s="29">
        <f>D26+D27</f>
        <v>5232.9000000000005</v>
      </c>
      <c r="E25" s="29">
        <f>E26+E27</f>
        <v>5255.8000000000002</v>
      </c>
      <c r="F25" s="29">
        <f>F26+F27</f>
        <v>5278.6000000000004</v>
      </c>
    </row>
    <row r="26" ht="22.5" customHeight="1">
      <c r="A26" s="43" t="s">
        <v>39</v>
      </c>
      <c r="B26" s="33"/>
      <c r="C26" s="44" t="s">
        <v>40</v>
      </c>
      <c r="D26" s="45">
        <v>605.29999999999995</v>
      </c>
      <c r="E26" s="45">
        <v>628</v>
      </c>
      <c r="F26" s="45">
        <v>651.29999999999995</v>
      </c>
    </row>
    <row r="27" ht="22.5" customHeight="1">
      <c r="A27" s="43" t="s">
        <v>41</v>
      </c>
      <c r="B27" s="33"/>
      <c r="C27" s="44" t="s">
        <v>42</v>
      </c>
      <c r="D27" s="45">
        <v>4627.6000000000004</v>
      </c>
      <c r="E27" s="45">
        <v>4627.8000000000002</v>
      </c>
      <c r="F27" s="45">
        <v>4627.3000000000002</v>
      </c>
    </row>
    <row r="28" s="15" customFormat="1" ht="18">
      <c r="A28" s="28" t="s">
        <v>43</v>
      </c>
      <c r="B28" s="22" t="s">
        <v>10</v>
      </c>
      <c r="C28" s="22" t="s">
        <v>44</v>
      </c>
      <c r="D28" s="29">
        <f>D29+D30</f>
        <v>0</v>
      </c>
      <c r="E28" s="46">
        <f>E29+E30</f>
        <v>0</v>
      </c>
      <c r="F28" s="29">
        <f>F29+F30</f>
        <v>0</v>
      </c>
    </row>
    <row r="29" ht="18">
      <c r="A29" s="32" t="s">
        <v>43</v>
      </c>
      <c r="B29" s="33" t="s">
        <v>10</v>
      </c>
      <c r="C29" s="33" t="s">
        <v>45</v>
      </c>
      <c r="D29" s="36">
        <v>0</v>
      </c>
      <c r="E29" s="35">
        <v>0</v>
      </c>
      <c r="F29" s="36">
        <v>0</v>
      </c>
    </row>
    <row r="30" ht="29.25" hidden="1">
      <c r="A30" s="32" t="s">
        <v>46</v>
      </c>
      <c r="B30" s="33" t="s">
        <v>10</v>
      </c>
      <c r="C30" s="33" t="s">
        <v>47</v>
      </c>
      <c r="D30" s="36"/>
      <c r="E30" s="35"/>
      <c r="F30" s="36"/>
    </row>
    <row r="31" s="15" customFormat="1">
      <c r="A31" s="28" t="s">
        <v>48</v>
      </c>
      <c r="B31" s="22" t="s">
        <v>10</v>
      </c>
      <c r="C31" s="22" t="s">
        <v>49</v>
      </c>
      <c r="D31" s="29">
        <f>D32+D33</f>
        <v>392</v>
      </c>
      <c r="E31" s="30">
        <f>E32+E33</f>
        <v>404</v>
      </c>
      <c r="F31" s="31">
        <f>F32+F33</f>
        <v>416</v>
      </c>
    </row>
    <row r="32">
      <c r="A32" s="32" t="s">
        <v>48</v>
      </c>
      <c r="B32" s="33" t="s">
        <v>10</v>
      </c>
      <c r="C32" s="33" t="s">
        <v>50</v>
      </c>
      <c r="D32" s="36">
        <v>392</v>
      </c>
      <c r="E32" s="35">
        <v>404</v>
      </c>
      <c r="F32" s="36">
        <v>416</v>
      </c>
    </row>
    <row r="33" ht="19.5" hidden="1">
      <c r="A33" s="32" t="s">
        <v>51</v>
      </c>
      <c r="B33" s="33" t="s">
        <v>10</v>
      </c>
      <c r="C33" s="33" t="s">
        <v>52</v>
      </c>
      <c r="D33" s="36"/>
      <c r="E33" s="35"/>
      <c r="F33" s="36"/>
    </row>
    <row r="34" ht="18">
      <c r="A34" s="47" t="s">
        <v>53</v>
      </c>
      <c r="B34" s="33"/>
      <c r="C34" s="48" t="s">
        <v>54</v>
      </c>
      <c r="D34" s="29">
        <f>D35</f>
        <v>2628</v>
      </c>
      <c r="E34" s="29">
        <f>E35</f>
        <v>2736</v>
      </c>
      <c r="F34" s="29">
        <f>F35</f>
        <v>2854</v>
      </c>
    </row>
    <row r="35" ht="27">
      <c r="A35" s="49" t="s">
        <v>55</v>
      </c>
      <c r="B35" s="33"/>
      <c r="C35" s="50" t="s">
        <v>56</v>
      </c>
      <c r="D35" s="36">
        <v>2628</v>
      </c>
      <c r="E35" s="35">
        <v>2736</v>
      </c>
      <c r="F35" s="36">
        <v>2854</v>
      </c>
    </row>
    <row r="36" s="15" customFormat="1" ht="27">
      <c r="A36" s="28" t="s">
        <v>57</v>
      </c>
      <c r="B36" s="22" t="s">
        <v>10</v>
      </c>
      <c r="C36" s="22" t="s">
        <v>58</v>
      </c>
      <c r="D36" s="29">
        <v>2329.3000000000002</v>
      </c>
      <c r="E36" s="30">
        <v>2352.5999999999999</v>
      </c>
      <c r="F36" s="29">
        <v>2376.1999999999998</v>
      </c>
    </row>
    <row r="37" s="15" customFormat="1">
      <c r="A37" s="25" t="s">
        <v>59</v>
      </c>
      <c r="B37" s="26"/>
      <c r="C37" s="26"/>
      <c r="D37" s="27">
        <f>D38+D40+D41+D42+D49+D50+D52+D53+D39+D51</f>
        <v>25927.499999999996</v>
      </c>
      <c r="E37" s="27">
        <f>E38+E40+E41+E42+E49+E50+E52+E53+E39+E51</f>
        <v>28181.700000000001</v>
      </c>
      <c r="F37" s="27">
        <f>F38+F40+F41+F42+F49+F50+F52+F53+F39+F51</f>
        <v>29812</v>
      </c>
    </row>
    <row r="38" s="15" customFormat="1" ht="63">
      <c r="A38" s="28" t="s">
        <v>60</v>
      </c>
      <c r="B38" s="22" t="s">
        <v>10</v>
      </c>
      <c r="C38" s="22" t="s">
        <v>61</v>
      </c>
      <c r="D38" s="29">
        <v>2469.0999999999999</v>
      </c>
      <c r="E38" s="29">
        <v>2468.9000000000001</v>
      </c>
      <c r="F38" s="29">
        <v>2403.9000000000001</v>
      </c>
    </row>
    <row r="39" s="15" customFormat="1" ht="54">
      <c r="A39" s="28" t="s">
        <v>62</v>
      </c>
      <c r="B39" s="22" t="s">
        <v>10</v>
      </c>
      <c r="C39" s="22" t="s">
        <v>63</v>
      </c>
      <c r="D39" s="29">
        <v>370.60000000000002</v>
      </c>
      <c r="E39" s="29">
        <v>370.60000000000002</v>
      </c>
      <c r="F39" s="29">
        <v>370.60000000000002</v>
      </c>
    </row>
    <row r="40" s="15" customFormat="1" ht="45">
      <c r="A40" s="28" t="s">
        <v>64</v>
      </c>
      <c r="B40" s="22" t="s">
        <v>10</v>
      </c>
      <c r="C40" s="22" t="s">
        <v>65</v>
      </c>
      <c r="D40" s="51">
        <v>754.39999999999998</v>
      </c>
      <c r="E40" s="51">
        <v>754.39999999999998</v>
      </c>
      <c r="F40" s="51">
        <v>754.39999999999998</v>
      </c>
    </row>
    <row r="41" s="15" customFormat="1" ht="18">
      <c r="A41" s="28" t="s">
        <v>66</v>
      </c>
      <c r="B41" s="22"/>
      <c r="C41" s="22" t="s">
        <v>67</v>
      </c>
      <c r="D41" s="51">
        <v>130.40000000000001</v>
      </c>
      <c r="E41" s="51">
        <v>130.40000000000001</v>
      </c>
      <c r="F41" s="51">
        <v>130.40000000000001</v>
      </c>
    </row>
    <row r="42" s="15" customFormat="1" ht="23.25" customHeight="1">
      <c r="A42" s="28" t="s">
        <v>68</v>
      </c>
      <c r="B42" s="22" t="s">
        <v>10</v>
      </c>
      <c r="C42" s="22" t="s">
        <v>69</v>
      </c>
      <c r="D42" s="29">
        <f>D43+D44+D45+D46+D47+D48</f>
        <v>476.69999999999999</v>
      </c>
      <c r="E42" s="29">
        <f>E43+E44+E45+E46+E47+E48</f>
        <v>476.69999999999999</v>
      </c>
      <c r="F42" s="29">
        <f>F43+F44+F45+F46+F47+F48</f>
        <v>476.69999999999999</v>
      </c>
    </row>
    <row r="43" ht="18">
      <c r="A43" s="32" t="s">
        <v>70</v>
      </c>
      <c r="B43" s="33" t="s">
        <v>10</v>
      </c>
      <c r="C43" s="33" t="s">
        <v>71</v>
      </c>
      <c r="D43" s="34">
        <v>213</v>
      </c>
      <c r="E43" s="34">
        <v>213</v>
      </c>
      <c r="F43" s="34">
        <v>213</v>
      </c>
    </row>
    <row r="44" ht="18">
      <c r="A44" s="32" t="s">
        <v>72</v>
      </c>
      <c r="B44" s="33" t="s">
        <v>10</v>
      </c>
      <c r="C44" s="33" t="s">
        <v>73</v>
      </c>
      <c r="D44" s="34">
        <v>0</v>
      </c>
      <c r="E44" s="34">
        <v>0</v>
      </c>
      <c r="F44" s="34">
        <v>0</v>
      </c>
    </row>
    <row r="45">
      <c r="A45" s="32" t="s">
        <v>74</v>
      </c>
      <c r="B45" s="33" t="s">
        <v>10</v>
      </c>
      <c r="C45" s="33" t="s">
        <v>75</v>
      </c>
      <c r="D45" s="34">
        <v>0</v>
      </c>
      <c r="E45" s="34">
        <v>0</v>
      </c>
      <c r="F45" s="34">
        <v>0</v>
      </c>
    </row>
    <row r="46">
      <c r="A46" s="32" t="s">
        <v>76</v>
      </c>
      <c r="B46" s="33" t="s">
        <v>10</v>
      </c>
      <c r="C46" s="33" t="s">
        <v>77</v>
      </c>
      <c r="D46" s="34">
        <v>0</v>
      </c>
      <c r="E46" s="34">
        <v>0</v>
      </c>
      <c r="F46" s="34">
        <v>0</v>
      </c>
    </row>
    <row r="47">
      <c r="A47" s="32" t="s">
        <v>78</v>
      </c>
      <c r="B47" s="33"/>
      <c r="C47" s="33" t="s">
        <v>79</v>
      </c>
      <c r="D47" s="34">
        <v>22.100000000000001</v>
      </c>
      <c r="E47" s="34">
        <v>22.100000000000001</v>
      </c>
      <c r="F47" s="34">
        <v>22.100000000000001</v>
      </c>
    </row>
    <row r="48">
      <c r="A48" s="32" t="s">
        <v>80</v>
      </c>
      <c r="B48" s="33"/>
      <c r="C48" s="33" t="s">
        <v>81</v>
      </c>
      <c r="D48" s="34">
        <v>241.59999999999999</v>
      </c>
      <c r="E48" s="34">
        <v>241.59999999999999</v>
      </c>
      <c r="F48" s="34">
        <v>241.59999999999999</v>
      </c>
    </row>
    <row r="49" s="15" customFormat="1" ht="27">
      <c r="A49" s="28" t="s">
        <v>82</v>
      </c>
      <c r="B49" s="22" t="s">
        <v>10</v>
      </c>
      <c r="C49" s="22" t="s">
        <v>83</v>
      </c>
      <c r="D49" s="51">
        <v>18327.700000000001</v>
      </c>
      <c r="E49" s="52">
        <v>20251.700000000001</v>
      </c>
      <c r="F49" s="51">
        <v>22136.400000000001</v>
      </c>
    </row>
    <row r="50" s="15" customFormat="1" ht="27">
      <c r="A50" s="28" t="s">
        <v>84</v>
      </c>
      <c r="B50" s="22" t="s">
        <v>10</v>
      </c>
      <c r="C50" s="22" t="s">
        <v>85</v>
      </c>
      <c r="D50" s="29">
        <v>1535.5</v>
      </c>
      <c r="E50" s="30">
        <v>1597</v>
      </c>
      <c r="F50" s="29">
        <v>1660.8</v>
      </c>
    </row>
    <row r="51" s="15" customFormat="1" ht="46.5" customHeight="1">
      <c r="A51" s="28" t="s">
        <v>86</v>
      </c>
      <c r="B51" s="22"/>
      <c r="C51" s="22" t="s">
        <v>87</v>
      </c>
      <c r="D51" s="29">
        <v>150</v>
      </c>
      <c r="E51" s="30">
        <v>150</v>
      </c>
      <c r="F51" s="29">
        <v>150</v>
      </c>
    </row>
    <row r="52" s="15" customFormat="1" ht="34.5" customHeight="1">
      <c r="A52" s="28" t="s">
        <v>88</v>
      </c>
      <c r="B52" s="22" t="s">
        <v>10</v>
      </c>
      <c r="C52" s="22" t="s">
        <v>89</v>
      </c>
      <c r="D52" s="29">
        <v>150</v>
      </c>
      <c r="E52" s="30">
        <v>150</v>
      </c>
      <c r="F52" s="29">
        <v>150</v>
      </c>
    </row>
    <row r="53" s="15" customFormat="1">
      <c r="A53" s="28" t="s">
        <v>90</v>
      </c>
      <c r="B53" s="22" t="s">
        <v>10</v>
      </c>
      <c r="C53" s="22" t="s">
        <v>91</v>
      </c>
      <c r="D53" s="29">
        <f>D55+D61+D54+D56+D57+D58+D59+D60+D106+D107</f>
        <v>1563.0999999999999</v>
      </c>
      <c r="E53" s="29">
        <f t="shared" ref="E53:F53" si="0">E55+E61+E54+E56+E57+E58+E59+E60+E106+E107</f>
        <v>1832</v>
      </c>
      <c r="F53" s="29">
        <f t="shared" si="0"/>
        <v>1578.8</v>
      </c>
    </row>
    <row r="54" s="15" customFormat="1" ht="79.5" customHeight="1">
      <c r="A54" s="53" t="s">
        <v>92</v>
      </c>
      <c r="B54" s="22"/>
      <c r="C54" s="54" t="s">
        <v>93</v>
      </c>
      <c r="D54" s="36"/>
      <c r="E54" s="35"/>
      <c r="F54" s="36"/>
    </row>
    <row r="55" s="15" customFormat="1" ht="54">
      <c r="A55" s="55" t="s">
        <v>94</v>
      </c>
      <c r="B55" s="22"/>
      <c r="C55" s="54" t="s">
        <v>95</v>
      </c>
      <c r="D55" s="36">
        <v>809</v>
      </c>
      <c r="E55" s="36">
        <v>809</v>
      </c>
      <c r="F55" s="36">
        <v>809</v>
      </c>
    </row>
    <row r="56" s="15" customFormat="1" ht="45">
      <c r="A56" s="56" t="s">
        <v>96</v>
      </c>
      <c r="B56" s="22"/>
      <c r="C56" s="57" t="s">
        <v>97</v>
      </c>
      <c r="D56" s="36">
        <v>19.199999999999999</v>
      </c>
      <c r="E56" s="36">
        <v>288.10000000000002</v>
      </c>
      <c r="F56" s="36">
        <v>34.899999999999999</v>
      </c>
    </row>
    <row r="57" s="15" customFormat="1" ht="71.25" customHeight="1">
      <c r="A57" s="58" t="s">
        <v>98</v>
      </c>
      <c r="B57" s="22"/>
      <c r="C57" s="57" t="s">
        <v>99</v>
      </c>
      <c r="D57" s="36"/>
      <c r="E57" s="36"/>
      <c r="F57" s="36"/>
    </row>
    <row r="58" s="15" customFormat="1" ht="58.5" customHeight="1">
      <c r="A58" s="58" t="s">
        <v>100</v>
      </c>
      <c r="B58" s="22"/>
      <c r="C58" s="57" t="s">
        <v>101</v>
      </c>
      <c r="D58" s="36"/>
      <c r="E58" s="36"/>
      <c r="F58" s="36"/>
    </row>
    <row r="59" s="15" customFormat="1" ht="71.25" customHeight="1">
      <c r="A59" s="58" t="s">
        <v>102</v>
      </c>
      <c r="B59" s="22"/>
      <c r="C59" s="57" t="s">
        <v>103</v>
      </c>
      <c r="D59" s="36"/>
      <c r="E59" s="36"/>
      <c r="F59" s="36"/>
    </row>
    <row r="60" s="15" customFormat="1" ht="62.25" customHeight="1">
      <c r="A60" s="58" t="s">
        <v>104</v>
      </c>
      <c r="B60" s="22"/>
      <c r="C60" s="57" t="s">
        <v>105</v>
      </c>
      <c r="D60" s="36"/>
      <c r="E60" s="36"/>
      <c r="F60" s="36"/>
    </row>
    <row r="61" s="15" customFormat="1" ht="60.75" customHeight="1">
      <c r="A61" s="59" t="s">
        <v>106</v>
      </c>
      <c r="B61" s="22"/>
      <c r="C61" s="57" t="s">
        <v>107</v>
      </c>
      <c r="D61" s="36">
        <v>100</v>
      </c>
      <c r="E61" s="36">
        <v>100</v>
      </c>
      <c r="F61" s="36">
        <v>100</v>
      </c>
    </row>
    <row r="62" s="15" customFormat="1" hidden="1">
      <c r="A62" s="28"/>
      <c r="B62" s="22"/>
      <c r="C62" s="22"/>
      <c r="D62" s="29"/>
      <c r="E62" s="30"/>
      <c r="F62" s="29"/>
    </row>
    <row r="63" s="15" customFormat="1" hidden="1">
      <c r="A63" s="28"/>
      <c r="B63" s="22"/>
      <c r="C63" s="22"/>
      <c r="D63" s="29"/>
      <c r="E63" s="30"/>
      <c r="F63" s="29"/>
    </row>
    <row r="64" s="15" customFormat="1" hidden="1">
      <c r="A64" s="28"/>
      <c r="B64" s="22"/>
      <c r="C64" s="22"/>
      <c r="D64" s="29"/>
      <c r="E64" s="30"/>
      <c r="F64" s="29"/>
    </row>
    <row r="65" s="15" customFormat="1" hidden="1">
      <c r="A65" s="28"/>
      <c r="B65" s="22"/>
      <c r="C65" s="22"/>
      <c r="D65" s="29"/>
      <c r="E65" s="30"/>
      <c r="F65" s="29"/>
    </row>
    <row r="66" s="15" customFormat="1" hidden="1">
      <c r="A66" s="28"/>
      <c r="B66" s="22"/>
      <c r="C66" s="22"/>
      <c r="D66" s="29"/>
      <c r="E66" s="30"/>
      <c r="F66" s="29"/>
    </row>
    <row r="67" s="15" customFormat="1" hidden="1">
      <c r="A67" s="28"/>
      <c r="B67" s="22"/>
      <c r="C67" s="22"/>
      <c r="D67" s="29"/>
      <c r="E67" s="30"/>
      <c r="F67" s="29"/>
    </row>
    <row r="68" s="15" customFormat="1" hidden="1">
      <c r="A68" s="28"/>
      <c r="B68" s="22"/>
      <c r="C68" s="22"/>
      <c r="D68" s="29"/>
      <c r="E68" s="30"/>
      <c r="F68" s="29"/>
    </row>
    <row r="69" s="15" customFormat="1" hidden="1">
      <c r="A69" s="28"/>
      <c r="B69" s="22"/>
      <c r="C69" s="22"/>
      <c r="D69" s="29"/>
      <c r="E69" s="30"/>
      <c r="F69" s="29"/>
    </row>
    <row r="70" s="15" customFormat="1" hidden="1">
      <c r="A70" s="28"/>
      <c r="B70" s="22"/>
      <c r="C70" s="22"/>
      <c r="D70" s="29"/>
      <c r="E70" s="30"/>
      <c r="F70" s="29"/>
    </row>
    <row r="71" s="15" customFormat="1" hidden="1">
      <c r="A71" s="28"/>
      <c r="B71" s="22"/>
      <c r="C71" s="22"/>
      <c r="D71" s="29"/>
      <c r="E71" s="30"/>
      <c r="F71" s="29"/>
    </row>
    <row r="72" s="15" customFormat="1" hidden="1">
      <c r="A72" s="28"/>
      <c r="B72" s="22"/>
      <c r="C72" s="22"/>
      <c r="D72" s="29"/>
      <c r="E72" s="30"/>
      <c r="F72" s="29"/>
    </row>
    <row r="73" s="15" customFormat="1" hidden="1">
      <c r="A73" s="28"/>
      <c r="B73" s="22"/>
      <c r="C73" s="22"/>
      <c r="D73" s="29"/>
      <c r="E73" s="30"/>
      <c r="F73" s="29"/>
    </row>
    <row r="74" s="15" customFormat="1" hidden="1">
      <c r="A74" s="28"/>
      <c r="B74" s="22"/>
      <c r="C74" s="22"/>
      <c r="D74" s="29"/>
      <c r="E74" s="30"/>
      <c r="F74" s="29"/>
    </row>
    <row r="75" s="15" customFormat="1" hidden="1">
      <c r="A75" s="28"/>
      <c r="B75" s="22"/>
      <c r="C75" s="22"/>
      <c r="D75" s="29"/>
      <c r="E75" s="30"/>
      <c r="F75" s="29"/>
    </row>
    <row r="76" s="15" customFormat="1" hidden="1">
      <c r="A76" s="28"/>
      <c r="B76" s="22"/>
      <c r="C76" s="22"/>
      <c r="D76" s="29"/>
      <c r="E76" s="30"/>
      <c r="F76" s="29"/>
    </row>
    <row r="77" s="15" customFormat="1" hidden="1">
      <c r="A77" s="28"/>
      <c r="B77" s="22"/>
      <c r="C77" s="22"/>
      <c r="D77" s="29"/>
      <c r="E77" s="30"/>
      <c r="F77" s="29"/>
    </row>
    <row r="78" s="15" customFormat="1" hidden="1">
      <c r="A78" s="28"/>
      <c r="B78" s="22"/>
      <c r="C78" s="22"/>
      <c r="D78" s="29"/>
      <c r="E78" s="30"/>
      <c r="F78" s="29"/>
    </row>
    <row r="79" s="15" customFormat="1" hidden="1">
      <c r="A79" s="28"/>
      <c r="B79" s="22"/>
      <c r="C79" s="22"/>
      <c r="D79" s="29"/>
      <c r="E79" s="30"/>
      <c r="F79" s="29"/>
    </row>
    <row r="80" s="15" customFormat="1" hidden="1">
      <c r="A80" s="28"/>
      <c r="B80" s="22"/>
      <c r="C80" s="22"/>
      <c r="D80" s="29"/>
      <c r="E80" s="30"/>
      <c r="F80" s="29"/>
    </row>
    <row r="81" s="15" customFormat="1" hidden="1">
      <c r="A81" s="28"/>
      <c r="B81" s="22"/>
      <c r="C81" s="22"/>
      <c r="D81" s="29"/>
      <c r="E81" s="30"/>
      <c r="F81" s="29"/>
    </row>
    <row r="82" s="15" customFormat="1" hidden="1">
      <c r="A82" s="28"/>
      <c r="B82" s="22"/>
      <c r="C82" s="22"/>
      <c r="D82" s="29"/>
      <c r="E82" s="30"/>
      <c r="F82" s="29"/>
    </row>
    <row r="83" s="15" customFormat="1" hidden="1">
      <c r="A83" s="28"/>
      <c r="B83" s="22"/>
      <c r="C83" s="22"/>
      <c r="D83" s="29"/>
      <c r="E83" s="30"/>
      <c r="F83" s="29"/>
    </row>
    <row r="84" s="15" customFormat="1" hidden="1">
      <c r="A84" s="28"/>
      <c r="B84" s="22"/>
      <c r="C84" s="22"/>
      <c r="D84" s="29"/>
      <c r="E84" s="30"/>
      <c r="F84" s="29"/>
    </row>
    <row r="85" s="15" customFormat="1" hidden="1">
      <c r="A85" s="28"/>
      <c r="B85" s="22"/>
      <c r="C85" s="22"/>
      <c r="D85" s="29"/>
      <c r="E85" s="30"/>
      <c r="F85" s="29"/>
    </row>
    <row r="86" s="15" customFormat="1" hidden="1">
      <c r="A86" s="28"/>
      <c r="B86" s="22"/>
      <c r="C86" s="22"/>
      <c r="D86" s="29"/>
      <c r="E86" s="30"/>
      <c r="F86" s="29"/>
    </row>
    <row r="87" s="15" customFormat="1" hidden="1">
      <c r="A87" s="28"/>
      <c r="B87" s="22"/>
      <c r="C87" s="22"/>
      <c r="D87" s="29"/>
      <c r="E87" s="30"/>
      <c r="F87" s="29"/>
    </row>
    <row r="88" s="15" customFormat="1" hidden="1">
      <c r="A88" s="28"/>
      <c r="B88" s="22"/>
      <c r="C88" s="22"/>
      <c r="D88" s="29"/>
      <c r="E88" s="30"/>
      <c r="F88" s="29"/>
    </row>
    <row r="89" s="15" customFormat="1" hidden="1">
      <c r="A89" s="28"/>
      <c r="B89" s="22"/>
      <c r="C89" s="22"/>
      <c r="D89" s="29"/>
      <c r="E89" s="30"/>
      <c r="F89" s="29"/>
    </row>
    <row r="90" s="15" customFormat="1" hidden="1">
      <c r="A90" s="28"/>
      <c r="B90" s="22"/>
      <c r="C90" s="22"/>
      <c r="D90" s="29"/>
      <c r="E90" s="30"/>
      <c r="F90" s="29"/>
    </row>
    <row r="91" s="15" customFormat="1" hidden="1">
      <c r="A91" s="28"/>
      <c r="B91" s="22"/>
      <c r="C91" s="22"/>
      <c r="D91" s="29"/>
      <c r="E91" s="30"/>
      <c r="F91" s="29"/>
    </row>
    <row r="92" s="15" customFormat="1" hidden="1">
      <c r="A92" s="28"/>
      <c r="B92" s="22"/>
      <c r="C92" s="22"/>
      <c r="D92" s="29"/>
      <c r="E92" s="30"/>
      <c r="F92" s="29"/>
    </row>
    <row r="93" s="15" customFormat="1" hidden="1">
      <c r="A93" s="28"/>
      <c r="B93" s="22"/>
      <c r="C93" s="22"/>
      <c r="D93" s="29"/>
      <c r="E93" s="30"/>
      <c r="F93" s="29"/>
    </row>
    <row r="94" s="15" customFormat="1" hidden="1">
      <c r="A94" s="28"/>
      <c r="B94" s="22"/>
      <c r="C94" s="22"/>
      <c r="D94" s="29"/>
      <c r="E94" s="30"/>
      <c r="F94" s="29"/>
    </row>
    <row r="95" s="15" customFormat="1" hidden="1">
      <c r="A95" s="28"/>
      <c r="B95" s="22"/>
      <c r="C95" s="22"/>
      <c r="D95" s="29"/>
      <c r="E95" s="30"/>
      <c r="F95" s="29"/>
    </row>
    <row r="96" s="15" customFormat="1" hidden="1">
      <c r="A96" s="28"/>
      <c r="B96" s="22"/>
      <c r="C96" s="22"/>
      <c r="D96" s="29"/>
      <c r="E96" s="30"/>
      <c r="F96" s="29"/>
    </row>
    <row r="97" s="15" customFormat="1" hidden="1">
      <c r="A97" s="28"/>
      <c r="B97" s="22"/>
      <c r="C97" s="22"/>
      <c r="D97" s="29"/>
      <c r="E97" s="30"/>
      <c r="F97" s="29"/>
    </row>
    <row r="98" s="15" customFormat="1" hidden="1">
      <c r="A98" s="28"/>
      <c r="B98" s="22"/>
      <c r="C98" s="22"/>
      <c r="D98" s="29"/>
      <c r="E98" s="30"/>
      <c r="F98" s="29"/>
    </row>
    <row r="99" s="15" customFormat="1" hidden="1">
      <c r="A99" s="28"/>
      <c r="B99" s="22"/>
      <c r="C99" s="22"/>
      <c r="D99" s="29"/>
      <c r="E99" s="30"/>
      <c r="F99" s="29"/>
    </row>
    <row r="100" s="15" customFormat="1" hidden="1">
      <c r="A100" s="28"/>
      <c r="B100" s="22"/>
      <c r="C100" s="22"/>
      <c r="D100" s="29"/>
      <c r="E100" s="30"/>
      <c r="F100" s="29"/>
    </row>
    <row r="101" s="15" customFormat="1" hidden="1">
      <c r="A101" s="28"/>
      <c r="B101" s="22"/>
      <c r="C101" s="22"/>
      <c r="D101" s="29"/>
      <c r="E101" s="30"/>
      <c r="F101" s="29"/>
    </row>
    <row r="102" s="15" customFormat="1" hidden="1">
      <c r="A102" s="28"/>
      <c r="B102" s="22"/>
      <c r="C102" s="22"/>
      <c r="D102" s="29"/>
      <c r="E102" s="30"/>
      <c r="F102" s="29"/>
    </row>
    <row r="103" s="15" customFormat="1" hidden="1">
      <c r="A103" s="28"/>
      <c r="B103" s="22"/>
      <c r="C103" s="22"/>
      <c r="D103" s="29"/>
      <c r="E103" s="30"/>
      <c r="F103" s="29"/>
    </row>
    <row r="104" s="15" customFormat="1" hidden="1">
      <c r="A104" s="28"/>
      <c r="B104" s="22"/>
      <c r="C104" s="22"/>
      <c r="D104" s="29"/>
      <c r="E104" s="30"/>
      <c r="F104" s="29"/>
    </row>
    <row r="105" s="15" customFormat="1" hidden="1">
      <c r="A105" s="28"/>
      <c r="B105" s="22"/>
      <c r="C105" s="22"/>
      <c r="D105" s="29"/>
      <c r="E105" s="30"/>
      <c r="F105" s="29"/>
    </row>
    <row r="106" s="15" customFormat="1" ht="36">
      <c r="A106" s="32" t="s">
        <v>108</v>
      </c>
      <c r="B106" s="22"/>
      <c r="C106" s="57" t="s">
        <v>109</v>
      </c>
      <c r="D106" s="36">
        <v>50</v>
      </c>
      <c r="E106" s="36">
        <v>50</v>
      </c>
      <c r="F106" s="36">
        <v>50</v>
      </c>
    </row>
    <row r="107" s="15" customFormat="1" ht="61.5" customHeight="1">
      <c r="A107" s="32" t="s">
        <v>110</v>
      </c>
      <c r="B107" s="22"/>
      <c r="C107" s="60" t="s">
        <v>111</v>
      </c>
      <c r="D107" s="36">
        <v>584.89999999999998</v>
      </c>
      <c r="E107" s="36">
        <v>584.89999999999998</v>
      </c>
      <c r="F107" s="36">
        <v>584.89999999999998</v>
      </c>
    </row>
    <row r="108" s="15" customFormat="1">
      <c r="A108" s="61" t="s">
        <v>112</v>
      </c>
      <c r="B108" s="26" t="s">
        <v>10</v>
      </c>
      <c r="C108" s="26" t="s">
        <v>113</v>
      </c>
      <c r="D108" s="27">
        <f>D110+D111+D122+D129+D140+D138+D142</f>
        <v>1632213.1858300001</v>
      </c>
      <c r="E108" s="27">
        <f>E110+E111+E122+E129+E140</f>
        <v>1110534.48817</v>
      </c>
      <c r="F108" s="27">
        <f>F110+F111+F122+F129+F140</f>
        <v>941336.6045299999</v>
      </c>
    </row>
    <row r="109" s="15" customFormat="1" ht="21.75" customHeight="1">
      <c r="A109" s="61" t="s">
        <v>114</v>
      </c>
      <c r="B109" s="26"/>
      <c r="C109" s="26" t="s">
        <v>115</v>
      </c>
      <c r="D109" s="27">
        <f>D110+D111+D122+D129</f>
        <v>1631225.9928300001</v>
      </c>
      <c r="E109" s="27">
        <f>E110+E111+E122+E129</f>
        <v>1110474.48817</v>
      </c>
      <c r="F109" s="27">
        <f>F110+F111+F122+F129</f>
        <v>941276.6045299999</v>
      </c>
    </row>
    <row r="110" s="15" customFormat="1" ht="18">
      <c r="A110" s="28" t="s">
        <v>116</v>
      </c>
      <c r="B110" s="22" t="s">
        <v>10</v>
      </c>
      <c r="C110" s="22" t="s">
        <v>117</v>
      </c>
      <c r="D110" s="29">
        <v>85145.899999999994</v>
      </c>
      <c r="E110" s="30">
        <v>54036.199999999997</v>
      </c>
      <c r="F110" s="29">
        <v>58985</v>
      </c>
    </row>
    <row r="111" s="15" customFormat="1" ht="18">
      <c r="A111" s="28" t="s">
        <v>118</v>
      </c>
      <c r="B111" s="22" t="s">
        <v>10</v>
      </c>
      <c r="C111" s="22" t="s">
        <v>119</v>
      </c>
      <c r="D111" s="29">
        <f>D112+D114+D121+D115+D118+D116+D117+D119+D113+D120</f>
        <v>836492.23611000006</v>
      </c>
      <c r="E111" s="29">
        <f t="shared" ref="E111:F111" si="1">E112+E114+E121+E115+E118+E116+E117+E119+E113+E120</f>
        <v>334186.38017000002</v>
      </c>
      <c r="F111" s="29">
        <f t="shared" si="1"/>
        <v>145542.70517000003</v>
      </c>
    </row>
    <row r="112" ht="72">
      <c r="A112" s="53" t="s">
        <v>120</v>
      </c>
      <c r="B112" s="62" t="s">
        <v>10</v>
      </c>
      <c r="C112" s="33" t="s">
        <v>121</v>
      </c>
      <c r="D112" s="36">
        <v>82360.899999999994</v>
      </c>
      <c r="E112" s="35">
        <v>20643.599999999999</v>
      </c>
      <c r="F112" s="36">
        <v>24626</v>
      </c>
    </row>
    <row r="113" ht="36">
      <c r="A113" s="53" t="s">
        <v>122</v>
      </c>
      <c r="B113" s="62"/>
      <c r="C113" s="33" t="s">
        <v>123</v>
      </c>
      <c r="D113" s="36">
        <v>159654.89999999999</v>
      </c>
      <c r="E113" s="35">
        <v>147942.20000000001</v>
      </c>
      <c r="F113" s="36">
        <v>0</v>
      </c>
    </row>
    <row r="114" ht="56.25" customHeight="1">
      <c r="A114" s="53" t="s">
        <v>124</v>
      </c>
      <c r="B114" s="62" t="s">
        <v>10</v>
      </c>
      <c r="C114" s="33" t="s">
        <v>125</v>
      </c>
      <c r="D114" s="36">
        <v>10241</v>
      </c>
      <c r="E114" s="35">
        <v>10649.700000000001</v>
      </c>
      <c r="F114" s="36">
        <v>11075.6</v>
      </c>
    </row>
    <row r="115" ht="36">
      <c r="A115" s="53" t="s">
        <v>126</v>
      </c>
      <c r="B115" s="62"/>
      <c r="C115" s="33" t="s">
        <v>127</v>
      </c>
      <c r="D115" s="36">
        <v>1352.5</v>
      </c>
      <c r="E115" s="35">
        <v>1542.7</v>
      </c>
      <c r="F115" s="36">
        <v>1430.3</v>
      </c>
    </row>
    <row r="116" ht="42.75" customHeight="1">
      <c r="A116" s="53" t="s">
        <v>128</v>
      </c>
      <c r="B116" s="62"/>
      <c r="C116" s="33" t="s">
        <v>129</v>
      </c>
      <c r="D116" s="36">
        <v>188.03611000000001</v>
      </c>
      <c r="E116" s="35">
        <v>188.03611000000001</v>
      </c>
      <c r="F116" s="36">
        <v>188.03611000000001</v>
      </c>
    </row>
    <row r="117" ht="18">
      <c r="A117" s="53" t="s">
        <v>130</v>
      </c>
      <c r="B117" s="62"/>
      <c r="C117" s="33" t="s">
        <v>131</v>
      </c>
      <c r="D117" s="36">
        <v>253.59999999999999</v>
      </c>
      <c r="E117" s="35">
        <v>254</v>
      </c>
      <c r="F117" s="36">
        <v>250.09999999999999</v>
      </c>
    </row>
    <row r="118" ht="28.5" customHeight="1">
      <c r="A118" s="53" t="s">
        <v>132</v>
      </c>
      <c r="B118" s="62"/>
      <c r="C118" s="33" t="s">
        <v>133</v>
      </c>
      <c r="D118" s="36">
        <v>1114.8</v>
      </c>
      <c r="E118" s="35">
        <v>0</v>
      </c>
      <c r="F118" s="36">
        <v>0</v>
      </c>
    </row>
    <row r="119" ht="60" customHeight="1">
      <c r="A119" s="53" t="s">
        <v>134</v>
      </c>
      <c r="B119" s="62"/>
      <c r="C119" s="33" t="s">
        <v>123</v>
      </c>
      <c r="D119" s="36">
        <v>0</v>
      </c>
      <c r="E119" s="35">
        <v>91718.300000000003</v>
      </c>
      <c r="F119" s="36">
        <v>0</v>
      </c>
    </row>
    <row r="120" ht="48.75" customHeight="1">
      <c r="A120" s="53" t="s">
        <v>135</v>
      </c>
      <c r="B120" s="62"/>
      <c r="C120" s="33" t="s">
        <v>123</v>
      </c>
      <c r="D120" s="36">
        <v>0</v>
      </c>
      <c r="E120" s="35">
        <v>0</v>
      </c>
      <c r="F120" s="36">
        <v>53072.800000000003</v>
      </c>
    </row>
    <row r="121">
      <c r="A121" s="32" t="s">
        <v>136</v>
      </c>
      <c r="B121" s="33" t="s">
        <v>10</v>
      </c>
      <c r="C121" s="33" t="s">
        <v>137</v>
      </c>
      <c r="D121" s="36">
        <v>581326.5</v>
      </c>
      <c r="E121" s="35">
        <v>61247.844060000003</v>
      </c>
      <c r="F121" s="36">
        <v>54899.869059999997</v>
      </c>
    </row>
    <row r="122" s="15" customFormat="1" ht="18">
      <c r="A122" s="28" t="s">
        <v>138</v>
      </c>
      <c r="B122" s="22" t="s">
        <v>10</v>
      </c>
      <c r="C122" s="22" t="s">
        <v>139</v>
      </c>
      <c r="D122" s="29">
        <f>D123+D124+D128+D125+D126+D127</f>
        <v>647948.87271999998</v>
      </c>
      <c r="E122" s="29">
        <f>E123+E124+E128+E125+E126+E127</f>
        <v>673813.06000000006</v>
      </c>
      <c r="F122" s="29">
        <f>F123+F124+F128+F125+F126+F127</f>
        <v>689452.35135999997</v>
      </c>
    </row>
    <row r="123" ht="27">
      <c r="A123" s="32" t="s">
        <v>140</v>
      </c>
      <c r="B123" s="33" t="s">
        <v>10</v>
      </c>
      <c r="C123" s="33" t="s">
        <v>141</v>
      </c>
      <c r="D123" s="36">
        <v>1985.5999999999999</v>
      </c>
      <c r="E123" s="35">
        <v>2172</v>
      </c>
      <c r="F123" s="36">
        <v>2250</v>
      </c>
    </row>
    <row r="124" ht="35.25" customHeight="1">
      <c r="A124" s="63" t="s">
        <v>142</v>
      </c>
      <c r="B124" s="33" t="s">
        <v>10</v>
      </c>
      <c r="C124" s="33" t="s">
        <v>143</v>
      </c>
      <c r="D124" s="36">
        <v>606052.5</v>
      </c>
      <c r="E124" s="35">
        <v>659267.66000000003</v>
      </c>
      <c r="F124" s="36">
        <v>670887.45999999996</v>
      </c>
    </row>
    <row r="125" ht="49.5" customHeight="1">
      <c r="A125" s="32" t="s">
        <v>144</v>
      </c>
      <c r="B125" s="62" t="s">
        <v>10</v>
      </c>
      <c r="C125" s="54" t="s">
        <v>145</v>
      </c>
      <c r="D125" s="34">
        <v>39901.400000000001</v>
      </c>
      <c r="E125" s="35">
        <v>12373.4</v>
      </c>
      <c r="F125" s="36">
        <v>16305.9</v>
      </c>
    </row>
    <row r="126" ht="49.5" customHeight="1">
      <c r="A126" s="32" t="s">
        <v>146</v>
      </c>
      <c r="B126" s="62"/>
      <c r="C126" s="54" t="s">
        <v>147</v>
      </c>
      <c r="D126" s="34">
        <v>0</v>
      </c>
      <c r="E126" s="35">
        <v>0</v>
      </c>
      <c r="F126" s="36">
        <v>0</v>
      </c>
    </row>
    <row r="127" ht="49.5" customHeight="1">
      <c r="A127" s="32" t="s">
        <v>148</v>
      </c>
      <c r="B127" s="62"/>
      <c r="C127" s="54" t="s">
        <v>149</v>
      </c>
      <c r="D127" s="34">
        <v>9.3727199999999993</v>
      </c>
      <c r="E127" s="35">
        <v>0</v>
      </c>
      <c r="F127" s="36">
        <v>8.9913600000000002</v>
      </c>
    </row>
    <row r="128">
      <c r="A128" s="32" t="s">
        <v>150</v>
      </c>
      <c r="B128" s="33" t="s">
        <v>10</v>
      </c>
      <c r="C128" s="33" t="s">
        <v>151</v>
      </c>
      <c r="D128" s="36">
        <v>0</v>
      </c>
      <c r="E128" s="35">
        <v>0</v>
      </c>
      <c r="F128" s="36">
        <v>0</v>
      </c>
    </row>
    <row r="129" s="15" customFormat="1">
      <c r="A129" s="28" t="s">
        <v>152</v>
      </c>
      <c r="B129" s="22" t="s">
        <v>10</v>
      </c>
      <c r="C129" s="22" t="s">
        <v>153</v>
      </c>
      <c r="D129" s="29">
        <f>D132+D130+D131</f>
        <v>61638.983999999997</v>
      </c>
      <c r="E129" s="29">
        <f>E132+E130+E131</f>
        <v>48438.847999999998</v>
      </c>
      <c r="F129" s="29">
        <f>F132+F130+F131</f>
        <v>47296.548000000003</v>
      </c>
    </row>
    <row r="130" s="15" customFormat="1" ht="48.75">
      <c r="A130" s="63" t="s">
        <v>154</v>
      </c>
      <c r="B130" s="22"/>
      <c r="C130" s="64" t="s">
        <v>155</v>
      </c>
      <c r="D130" s="34">
        <v>3455.8359999999998</v>
      </c>
      <c r="E130" s="65">
        <v>0</v>
      </c>
      <c r="F130" s="66">
        <v>0</v>
      </c>
    </row>
    <row r="131" s="15" customFormat="1" ht="58.5">
      <c r="A131" s="63" t="s">
        <v>156</v>
      </c>
      <c r="B131" s="22"/>
      <c r="C131" s="33" t="s">
        <v>157</v>
      </c>
      <c r="D131" s="67">
        <v>32224.5</v>
      </c>
      <c r="E131" s="65">
        <v>32224.5</v>
      </c>
      <c r="F131" s="68">
        <v>32224.5</v>
      </c>
    </row>
    <row r="132" ht="19.5">
      <c r="A132" s="32" t="s">
        <v>158</v>
      </c>
      <c r="B132" s="33" t="s">
        <v>10</v>
      </c>
      <c r="C132" s="33" t="s">
        <v>159</v>
      </c>
      <c r="D132" s="69">
        <v>25958.648000000001</v>
      </c>
      <c r="E132" s="35">
        <v>16214.348</v>
      </c>
      <c r="F132" s="36">
        <v>15072.048000000001</v>
      </c>
    </row>
    <row r="133" s="15" customFormat="1" ht="18" hidden="1">
      <c r="A133" s="28" t="s">
        <v>160</v>
      </c>
      <c r="B133" s="22" t="s">
        <v>10</v>
      </c>
      <c r="C133" s="22" t="s">
        <v>161</v>
      </c>
      <c r="D133" s="20">
        <f>D135</f>
        <v>0</v>
      </c>
      <c r="E133" s="31">
        <f>E135</f>
        <v>0</v>
      </c>
      <c r="F133" s="29"/>
    </row>
    <row r="134" ht="19.5" hidden="1">
      <c r="A134" s="32" t="s">
        <v>162</v>
      </c>
      <c r="B134" s="33" t="s">
        <v>10</v>
      </c>
      <c r="C134" s="33" t="s">
        <v>163</v>
      </c>
      <c r="D134" s="36">
        <v>100000</v>
      </c>
      <c r="E134" s="70">
        <v>100000</v>
      </c>
      <c r="F134" s="36"/>
    </row>
    <row r="135" ht="19.5" hidden="1">
      <c r="A135" s="32" t="s">
        <v>164</v>
      </c>
      <c r="B135" s="33" t="s">
        <v>10</v>
      </c>
      <c r="C135" s="33" t="s">
        <v>165</v>
      </c>
      <c r="D135" s="36"/>
      <c r="E135" s="70"/>
      <c r="F135" s="36"/>
    </row>
    <row r="136" ht="29.25" hidden="1">
      <c r="A136" s="32" t="s">
        <v>166</v>
      </c>
      <c r="B136" s="33" t="s">
        <v>10</v>
      </c>
      <c r="C136" s="33" t="s">
        <v>167</v>
      </c>
      <c r="D136" s="36"/>
      <c r="E136" s="70"/>
      <c r="F136" s="36"/>
    </row>
    <row r="137" ht="29.25" hidden="1">
      <c r="A137" s="71" t="s">
        <v>168</v>
      </c>
      <c r="B137" s="72" t="s">
        <v>10</v>
      </c>
      <c r="C137" s="72" t="s">
        <v>169</v>
      </c>
      <c r="D137" s="73"/>
      <c r="E137" s="74"/>
      <c r="F137" s="73"/>
    </row>
    <row r="138" ht="29.25">
      <c r="A138" s="71" t="s">
        <v>160</v>
      </c>
      <c r="B138" s="75"/>
      <c r="C138" s="76" t="s">
        <v>170</v>
      </c>
      <c r="D138" s="77">
        <v>22</v>
      </c>
      <c r="E138" s="78">
        <v>0</v>
      </c>
      <c r="F138" s="78">
        <v>0</v>
      </c>
    </row>
    <row r="139" ht="29.25">
      <c r="A139" s="71" t="s">
        <v>171</v>
      </c>
      <c r="B139" s="75"/>
      <c r="C139" s="79" t="s">
        <v>172</v>
      </c>
      <c r="D139" s="80">
        <v>22</v>
      </c>
      <c r="E139" s="81">
        <v>0</v>
      </c>
      <c r="F139" s="81">
        <v>0</v>
      </c>
    </row>
    <row r="140">
      <c r="A140" s="28" t="s">
        <v>173</v>
      </c>
      <c r="B140" s="82"/>
      <c r="C140" s="22" t="s">
        <v>174</v>
      </c>
      <c r="D140" s="83">
        <f>D141</f>
        <v>60</v>
      </c>
      <c r="E140" s="83">
        <f>E141</f>
        <v>60</v>
      </c>
      <c r="F140" s="83">
        <f>F141</f>
        <v>60</v>
      </c>
    </row>
    <row r="141" ht="29.25">
      <c r="A141" s="84" t="s">
        <v>175</v>
      </c>
      <c r="B141" s="85"/>
      <c r="C141" s="72" t="s">
        <v>176</v>
      </c>
      <c r="D141" s="86">
        <v>60</v>
      </c>
      <c r="E141" s="86">
        <v>60</v>
      </c>
      <c r="F141" s="86">
        <v>60</v>
      </c>
    </row>
    <row r="142" ht="55.5" customHeight="1">
      <c r="A142" s="28" t="s">
        <v>177</v>
      </c>
      <c r="B142" s="87"/>
      <c r="C142" s="88" t="s">
        <v>178</v>
      </c>
      <c r="D142" s="89">
        <v>905.19299999999998</v>
      </c>
      <c r="E142" s="89">
        <v>0</v>
      </c>
      <c r="F142" s="89">
        <v>0</v>
      </c>
    </row>
    <row r="143" ht="46.5" customHeight="1">
      <c r="A143" s="28" t="s">
        <v>179</v>
      </c>
      <c r="B143" s="87"/>
      <c r="C143" s="90" t="s">
        <v>180</v>
      </c>
      <c r="D143" s="91">
        <v>905.19299999999998</v>
      </c>
      <c r="E143" s="91">
        <v>0</v>
      </c>
      <c r="F143" s="91">
        <v>0</v>
      </c>
    </row>
    <row r="145" ht="15.75">
      <c r="C145" s="92"/>
    </row>
  </sheetData>
  <mergeCells count="9">
    <mergeCell ref="A2:F2"/>
    <mergeCell ref="A3:F3"/>
    <mergeCell ref="A4:A10"/>
    <mergeCell ref="B4:B10"/>
    <mergeCell ref="C4:C10"/>
    <mergeCell ref="D4:D10"/>
    <mergeCell ref="E4:F4"/>
    <mergeCell ref="F5:F10"/>
    <mergeCell ref="E6:E10"/>
  </mergeCells>
  <printOptions headings="0" gridLines="0"/>
  <pageMargins left="0.59055100000000005" right="0.39370099999999991" top="0.39370099999999991" bottom="0.39370099999999991" header="0" footer="0"/>
  <pageSetup paperSize="9" scale="85" fitToWidth="1" fitToHeight="10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bodnya_ea@mfnso.local</cp:lastModifiedBy>
  <cp:revision>4</cp:revision>
  <dcterms:created xsi:type="dcterms:W3CDTF">1999-06-18T11:49:00Z</dcterms:created>
  <dcterms:modified xsi:type="dcterms:W3CDTF">2025-05-27T08:21:39Z</dcterms:modified>
  <cp:version>1048576</cp:version>
</cp:coreProperties>
</file>